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'DC33'!$A$1:$H$180</definedName>
    <definedName name="_xlnm.Print_Area" localSheetId="11">'DC34'!$A$1:$H$180</definedName>
    <definedName name="_xlnm.Print_Area" localSheetId="16">'DC35'!$A$1:$H$180</definedName>
    <definedName name="_xlnm.Print_Area" localSheetId="22">'DC36'!$A$1:$H$180</definedName>
    <definedName name="_xlnm.Print_Area" localSheetId="27">'DC47'!$A$1:$H$180</definedName>
    <definedName name="_xlnm.Print_Area" localSheetId="1">'LIM331'!$A$1:$H$180</definedName>
    <definedName name="_xlnm.Print_Area" localSheetId="2">'LIM332'!$A$1:$H$180</definedName>
    <definedName name="_xlnm.Print_Area" localSheetId="3">'LIM333'!$A$1:$H$180</definedName>
    <definedName name="_xlnm.Print_Area" localSheetId="4">'LIM334'!$A$1:$H$180</definedName>
    <definedName name="_xlnm.Print_Area" localSheetId="5">'LIM335'!$A$1:$H$180</definedName>
    <definedName name="_xlnm.Print_Area" localSheetId="7">'LIM341'!$A$1:$H$180</definedName>
    <definedName name="_xlnm.Print_Area" localSheetId="8">'LIM343'!$A$1:$H$180</definedName>
    <definedName name="_xlnm.Print_Area" localSheetId="9">'LIM344'!$A$1:$H$180</definedName>
    <definedName name="_xlnm.Print_Area" localSheetId="10">'LIM345'!$A$1:$H$180</definedName>
    <definedName name="_xlnm.Print_Area" localSheetId="12">'LIM351'!$A$1:$H$180</definedName>
    <definedName name="_xlnm.Print_Area" localSheetId="13">'LIM353'!$A$1:$H$180</definedName>
    <definedName name="_xlnm.Print_Area" localSheetId="14">'LIM354'!$A$1:$H$180</definedName>
    <definedName name="_xlnm.Print_Area" localSheetId="15">'LIM355'!$A$1:$H$180</definedName>
    <definedName name="_xlnm.Print_Area" localSheetId="17">'LIM361'!$A$1:$H$180</definedName>
    <definedName name="_xlnm.Print_Area" localSheetId="18">'LIM362'!$A$1:$H$180</definedName>
    <definedName name="_xlnm.Print_Area" localSheetId="19">'LIM366'!$A$1:$H$180</definedName>
    <definedName name="_xlnm.Print_Area" localSheetId="20">'LIM367'!$A$1:$H$180</definedName>
    <definedName name="_xlnm.Print_Area" localSheetId="21">'LIM368'!$A$1:$H$180</definedName>
    <definedName name="_xlnm.Print_Area" localSheetId="23">'LIM471'!$A$1:$H$180</definedName>
    <definedName name="_xlnm.Print_Area" localSheetId="24">'LIM472'!$A$1:$H$180</definedName>
    <definedName name="_xlnm.Print_Area" localSheetId="25">'LIM473'!$A$1:$H$180</definedName>
    <definedName name="_xlnm.Print_Area" localSheetId="26">'LIM476'!$A$1:$H$180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<sst xmlns="http://schemas.openxmlformats.org/spreadsheetml/2006/main" count="1521" uniqueCount="105">
  <si>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</si>
  <si>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</si>
  <si>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</si>
  <si>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</si>
  <si>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</si>
  <si>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</si>
  <si>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</si>
  <si>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</si>
  <si>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</si>
  <si>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</si>
  <si>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</si>
  <si>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</si>
  <si>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</si>
  <si>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</si>
  <si>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</si>
  <si>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</si>
  <si>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</si>
  <si>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</si>
  <si>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</si>
  <si>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</si>
  <si>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</si>
  <si>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</si>
  <si>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</si>
  <si>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</si>
  <si>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</si>
  <si>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</si>
  <si>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</si>
  <si>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</si>
  <si>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</si>
  <si>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</si>
  <si>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</si>
  <si>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</si>
  <si>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</si>
  <si>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</si>
  <si>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</si>
  <si>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</si>
  <si>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</si>
  <si>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</si>
  <si>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</si>
  <si>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</si>
  <si>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LIM331 Greater Giyani</t>
  </si>
  <si>
    <t xml:space="preserve">
B LIM332 Greater Letaba</t>
  </si>
  <si>
    <t xml:space="preserve">
B LIM333 Greater Tzaneen</t>
  </si>
  <si>
    <t xml:space="preserve">
B LIM334 Ba-Phalaborwa</t>
  </si>
  <si>
    <t xml:space="preserve">
B LIM335 Maruleng</t>
  </si>
  <si>
    <t xml:space="preserve">
C DC33 Mopani</t>
  </si>
  <si>
    <t>Breakdown of Equitable Share for district municipalities authorised for services</t>
  </si>
  <si>
    <t>Water</t>
  </si>
  <si>
    <t>LIM331 : Greater Giyani</t>
  </si>
  <si>
    <t>LIM332 : Greater Letaba</t>
  </si>
  <si>
    <t>LIM333 : Greater Tzaneen</t>
  </si>
  <si>
    <t>LIM334 : Ba-Phalaborwa</t>
  </si>
  <si>
    <t>LIM335 : Maruleng</t>
  </si>
  <si>
    <t>Sanitation</t>
  </si>
  <si>
    <t>Refuse</t>
  </si>
  <si>
    <t>Breakdown of MIG allocations for district municipalities authorised for services</t>
  </si>
  <si>
    <t>Breakdown of WSIG (6b) allocations for district municipalities authorised for services</t>
  </si>
  <si>
    <t>Breakdown of WSIG allocations for district municipalities authorised for services</t>
  </si>
  <si>
    <t xml:space="preserve">
B LIM341 Musina</t>
  </si>
  <si>
    <t xml:space="preserve">
B LIM343 Thulamela</t>
  </si>
  <si>
    <t xml:space="preserve">
B LIM344 Makhado</t>
  </si>
  <si>
    <t xml:space="preserve">
B LIM345 Collins Chabane</t>
  </si>
  <si>
    <t xml:space="preserve">
C DC34 Vhembe</t>
  </si>
  <si>
    <t>LIM341 : Musina</t>
  </si>
  <si>
    <t>LIM342 : Mutale</t>
  </si>
  <si>
    <t>LIM343 : Thulamela</t>
  </si>
  <si>
    <t>LIM344 : Makhado</t>
  </si>
  <si>
    <t>LIM345 : Collins Chabane</t>
  </si>
  <si>
    <t xml:space="preserve">
B LIM351 Blouberg</t>
  </si>
  <si>
    <t xml:space="preserve">
B LIM353 Molemole</t>
  </si>
  <si>
    <t xml:space="preserve">
B LIM354 Polokwane</t>
  </si>
  <si>
    <t xml:space="preserve">
B LIM355 Lepelle-Nkumpi</t>
  </si>
  <si>
    <t xml:space="preserve">
C DC35 Capricorn</t>
  </si>
  <si>
    <t>LIM351 : Blouberg</t>
  </si>
  <si>
    <t>LIM352 : Aganang</t>
  </si>
  <si>
    <t>LIM353 : Molemole</t>
  </si>
  <si>
    <t>LIM354 : Polokwane</t>
  </si>
  <si>
    <t>LIM355 : Lepelle-Nkumpi</t>
  </si>
  <si>
    <t xml:space="preserve">
B LIM361 Thabazimbi</t>
  </si>
  <si>
    <t xml:space="preserve">
B LIM362 Lephalale</t>
  </si>
  <si>
    <t xml:space="preserve">
B LIM366 Bela Bela</t>
  </si>
  <si>
    <t xml:space="preserve">
B LIM367 Mogalakwena</t>
  </si>
  <si>
    <t xml:space="preserve">
B LIM368 Modimolle-Mookgopong</t>
  </si>
  <si>
    <t xml:space="preserve">
C DC36 Waterberg</t>
  </si>
  <si>
    <t>LIM361 : Thabazimbi</t>
  </si>
  <si>
    <t>LIM362 : Lephalale</t>
  </si>
  <si>
    <t>LIM364 : Mookgopong</t>
  </si>
  <si>
    <t>LIM365 : Modimolle</t>
  </si>
  <si>
    <t>LIM366 : Bela Bela</t>
  </si>
  <si>
    <t>LIM367 : Mogalakwena</t>
  </si>
  <si>
    <t xml:space="preserve">
B LIM471 Ephraim Mogale</t>
  </si>
  <si>
    <t xml:space="preserve">
B LIM472 Elias Motsoaledi</t>
  </si>
  <si>
    <t xml:space="preserve">
B LIM473 Makhuduthamaga</t>
  </si>
  <si>
    <t xml:space="preserve">
B LIM476 Tubatse Fetakgomo</t>
  </si>
  <si>
    <t xml:space="preserve">
C DC47 Sekhukhune</t>
  </si>
  <si>
    <t>LIM471 : Ephraim Mogale</t>
  </si>
  <si>
    <t>LIM472 : Elias Motsoaledi</t>
  </si>
  <si>
    <t>LIM473 : Makhuduthamaga</t>
  </si>
  <si>
    <t>LIM474 : Fetakgomo</t>
  </si>
  <si>
    <t>LIM475 : Greater Tubatse</t>
  </si>
  <si>
    <t>LIM476 : Tubatse Fetakgomo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</si>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</sst>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9" fontId="49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0" fillId="0" borderId="0" xfId="0" applyFont="1" applyAlignment="1">
      <alignment wrapText="1"/>
    </xf>
    <xf numFmtId="179" fontId="50" fillId="0" borderId="0" xfId="0" applyNumberFormat="1" applyFont="1" applyAlignment="1">
      <alignment wrapText="1"/>
    </xf>
    <xf numFmtId="0" fontId="50" fillId="0" borderId="0" xfId="0" applyFont="1" applyAlignment="1" applyProtection="1">
      <alignment wrapText="1"/>
      <protection/>
    </xf>
    <xf numFmtId="179" fontId="5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10174669000</v>
      </c>
      <c r="G5" s="4">
        <v>11014789000</v>
      </c>
      <c r="H5" s="4">
        <v>11798628000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4542369000</v>
      </c>
      <c r="G7" s="5">
        <f>SUM(G8:G19)</f>
        <v>4607035000</v>
      </c>
      <c r="H7" s="5">
        <f>SUM(H8:H19)</f>
        <v>4698820000</v>
      </c>
    </row>
    <row r="8" spans="1:8" ht="13.5">
      <c r="A8" s="25"/>
      <c r="B8" s="25"/>
      <c r="C8" s="25"/>
      <c r="D8" s="25"/>
      <c r="E8" s="30" t="s">
        <v>9</v>
      </c>
      <c r="F8" s="12">
        <v>2933539000</v>
      </c>
      <c r="G8" s="12">
        <v>3151946000</v>
      </c>
      <c r="H8" s="12">
        <v>3341772000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>
        <v>189292000</v>
      </c>
      <c r="G10" s="21">
        <v>193314000</v>
      </c>
      <c r="H10" s="21">
        <v>204382000</v>
      </c>
    </row>
    <row r="11" spans="1:8" ht="13.5">
      <c r="A11" s="25"/>
      <c r="B11" s="25"/>
      <c r="C11" s="25"/>
      <c r="D11" s="25"/>
      <c r="E11" s="30" t="s">
        <v>12</v>
      </c>
      <c r="F11" s="12">
        <v>263272000</v>
      </c>
      <c r="G11" s="12">
        <v>271628000</v>
      </c>
      <c r="H11" s="12">
        <v>288054000</v>
      </c>
    </row>
    <row r="12" spans="1:8" ht="13.5">
      <c r="A12" s="25"/>
      <c r="B12" s="25"/>
      <c r="C12" s="25"/>
      <c r="D12" s="25"/>
      <c r="E12" s="30" t="s">
        <v>13</v>
      </c>
      <c r="F12" s="21">
        <v>35000000</v>
      </c>
      <c r="G12" s="21">
        <v>35750000</v>
      </c>
      <c r="H12" s="21">
        <v>37000000</v>
      </c>
    </row>
    <row r="13" spans="1:8" ht="13.5">
      <c r="A13" s="25"/>
      <c r="B13" s="25"/>
      <c r="C13" s="25"/>
      <c r="D13" s="25"/>
      <c r="E13" s="30" t="s">
        <v>14</v>
      </c>
      <c r="F13" s="21">
        <v>11397000</v>
      </c>
      <c r="G13" s="21">
        <v>12023000</v>
      </c>
      <c r="H13" s="21">
        <v>12719000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>
        <v>361157000</v>
      </c>
      <c r="G15" s="12">
        <v>100180000</v>
      </c>
      <c r="H15" s="12"/>
    </row>
    <row r="16" spans="1:8" ht="13.5">
      <c r="A16" s="25"/>
      <c r="B16" s="25"/>
      <c r="C16" s="25"/>
      <c r="D16" s="25"/>
      <c r="E16" s="30" t="s">
        <v>17</v>
      </c>
      <c r="F16" s="12">
        <v>397746000</v>
      </c>
      <c r="G16" s="12">
        <v>475449000</v>
      </c>
      <c r="H16" s="12">
        <v>425462000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>
        <v>350966000</v>
      </c>
      <c r="G18" s="12">
        <v>366745000</v>
      </c>
      <c r="H18" s="12">
        <v>389431000</v>
      </c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162342000</v>
      </c>
      <c r="G20" s="4">
        <f>SUM(G21:G29)</f>
        <v>102900000</v>
      </c>
      <c r="H20" s="4">
        <f>SUM(H21:H29)</f>
        <v>89370000</v>
      </c>
    </row>
    <row r="21" spans="1:8" ht="13.5">
      <c r="A21" s="25"/>
      <c r="B21" s="25"/>
      <c r="C21" s="25"/>
      <c r="D21" s="25"/>
      <c r="E21" s="30" t="s">
        <v>22</v>
      </c>
      <c r="F21" s="21">
        <v>58700000</v>
      </c>
      <c r="G21" s="21">
        <v>62400000</v>
      </c>
      <c r="H21" s="21">
        <v>64370000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73364000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>
        <v>10278000</v>
      </c>
      <c r="G24" s="12">
        <v>11500000</v>
      </c>
      <c r="H24" s="12">
        <v>11000000</v>
      </c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20000000</v>
      </c>
      <c r="G26" s="12">
        <v>29000000</v>
      </c>
      <c r="H26" s="12">
        <v>14000000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14879380000</v>
      </c>
      <c r="G30" s="20">
        <f>+G5+G6+G7+G20</f>
        <v>15724724000</v>
      </c>
      <c r="H30" s="20">
        <f>+H5+H6+H7+H20</f>
        <v>16586818000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1293771000</v>
      </c>
      <c r="G32" s="4">
        <f>SUM(G33:G38)</f>
        <v>1666670000</v>
      </c>
      <c r="H32" s="4">
        <f>SUM(H33:H38)</f>
        <v>1818745000</v>
      </c>
    </row>
    <row r="33" spans="1:8" ht="13.5">
      <c r="A33" s="25"/>
      <c r="B33" s="25"/>
      <c r="C33" s="25"/>
      <c r="D33" s="25"/>
      <c r="E33" s="30" t="s">
        <v>16</v>
      </c>
      <c r="F33" s="12">
        <v>733120000</v>
      </c>
      <c r="G33" s="12">
        <v>851524000</v>
      </c>
      <c r="H33" s="12">
        <v>890563000</v>
      </c>
    </row>
    <row r="34" spans="1:8" ht="13.5">
      <c r="A34" s="25"/>
      <c r="B34" s="25"/>
      <c r="C34" s="25"/>
      <c r="D34" s="25"/>
      <c r="E34" s="30" t="s">
        <v>34</v>
      </c>
      <c r="F34" s="12">
        <v>414999000</v>
      </c>
      <c r="G34" s="12">
        <v>389254000</v>
      </c>
      <c r="H34" s="12">
        <v>479461000</v>
      </c>
    </row>
    <row r="35" spans="1:8" ht="13.5">
      <c r="A35" s="25"/>
      <c r="B35" s="25"/>
      <c r="C35" s="25"/>
      <c r="D35" s="25"/>
      <c r="E35" s="30" t="s">
        <v>35</v>
      </c>
      <c r="F35" s="12">
        <v>900000</v>
      </c>
      <c r="G35" s="12">
        <v>6200000</v>
      </c>
      <c r="H35" s="12">
        <v>8884000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144752000</v>
      </c>
      <c r="G37" s="12">
        <v>419692000</v>
      </c>
      <c r="H37" s="12">
        <v>439837000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17100000</v>
      </c>
      <c r="G39" s="4">
        <f>SUM(G40:G40)</f>
        <v>16920000</v>
      </c>
      <c r="H39" s="4">
        <f>SUM(H40:H40)</f>
        <v>12360000</v>
      </c>
    </row>
    <row r="40" spans="1:8" ht="13.5">
      <c r="A40" s="25"/>
      <c r="B40" s="25"/>
      <c r="C40" s="25"/>
      <c r="D40" s="25"/>
      <c r="E40" s="30" t="s">
        <v>23</v>
      </c>
      <c r="F40" s="21">
        <v>17100000</v>
      </c>
      <c r="G40" s="21">
        <v>16920000</v>
      </c>
      <c r="H40" s="21">
        <v>12360000</v>
      </c>
    </row>
    <row r="41" spans="1:8" ht="13.5">
      <c r="A41" s="25"/>
      <c r="B41" s="25"/>
      <c r="C41" s="25"/>
      <c r="D41" s="25"/>
      <c r="E41" s="33" t="s">
        <v>38</v>
      </c>
      <c r="F41" s="34">
        <f>+F32+F39</f>
        <v>1310871000</v>
      </c>
      <c r="G41" s="34">
        <f>+G32+G39</f>
        <v>1683590000</v>
      </c>
      <c r="H41" s="34">
        <f>+H32+H39</f>
        <v>1831105000</v>
      </c>
    </row>
    <row r="42" spans="1:8" ht="13.5">
      <c r="A42" s="25"/>
      <c r="B42" s="25"/>
      <c r="C42" s="25"/>
      <c r="D42" s="25"/>
      <c r="E42" s="33" t="s">
        <v>39</v>
      </c>
      <c r="F42" s="34">
        <f>+F30+F41</f>
        <v>16190251000</v>
      </c>
      <c r="G42" s="34">
        <f>+G30+G41</f>
        <v>17408314000</v>
      </c>
      <c r="H42" s="34">
        <f>+H30+H41</f>
        <v>18417923000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385034000</v>
      </c>
      <c r="G5" s="4">
        <v>414791000</v>
      </c>
      <c r="H5" s="4">
        <v>440745000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104308000</v>
      </c>
      <c r="G7" s="5">
        <f>SUM(G8:G19)</f>
        <v>111838000</v>
      </c>
      <c r="H7" s="5">
        <f>SUM(H8:H19)</f>
        <v>117597000</v>
      </c>
    </row>
    <row r="8" spans="1:8" ht="13.5">
      <c r="A8" s="25"/>
      <c r="B8" s="25"/>
      <c r="C8" s="25"/>
      <c r="D8" s="25"/>
      <c r="E8" s="30" t="s">
        <v>9</v>
      </c>
      <c r="F8" s="12">
        <v>88968000</v>
      </c>
      <c r="G8" s="12">
        <v>96838000</v>
      </c>
      <c r="H8" s="12">
        <v>102597000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15340000</v>
      </c>
      <c r="G11" s="12">
        <v>15000000</v>
      </c>
      <c r="H11" s="12">
        <v>15000000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3970000</v>
      </c>
      <c r="G20" s="4">
        <f>SUM(G21:G29)</f>
        <v>1900000</v>
      </c>
      <c r="H20" s="4">
        <f>SUM(H21:H29)</f>
        <v>2000000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1900000</v>
      </c>
      <c r="H21" s="21">
        <v>2000000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2270000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493312000</v>
      </c>
      <c r="G30" s="20">
        <f>+G5+G6+G7+G20</f>
        <v>528529000</v>
      </c>
      <c r="H30" s="20">
        <f>+H5+H6+H7+H20</f>
        <v>560342000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10576000</v>
      </c>
      <c r="G32" s="4">
        <f>SUM(G33:G38)</f>
        <v>9920000</v>
      </c>
      <c r="H32" s="4">
        <f>SUM(H33:H38)</f>
        <v>12219000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10576000</v>
      </c>
      <c r="G34" s="12">
        <v>9920000</v>
      </c>
      <c r="H34" s="12">
        <v>12219000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10576000</v>
      </c>
      <c r="G41" s="36">
        <f>+G32+G39</f>
        <v>9920000</v>
      </c>
      <c r="H41" s="36">
        <f>+H32+H39</f>
        <v>12219000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503888000</v>
      </c>
      <c r="G42" s="36">
        <f>+G30+G41</f>
        <v>538449000</v>
      </c>
      <c r="H42" s="36">
        <f>+H30+H41</f>
        <v>572561000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395677000</v>
      </c>
      <c r="G5" s="4">
        <v>424494000</v>
      </c>
      <c r="H5" s="4">
        <v>449128000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97135000</v>
      </c>
      <c r="G7" s="5">
        <f>SUM(G8:G19)</f>
        <v>103644000</v>
      </c>
      <c r="H7" s="5">
        <f>SUM(H8:H19)</f>
        <v>109889000</v>
      </c>
    </row>
    <row r="8" spans="1:8" ht="13.5">
      <c r="A8" s="25"/>
      <c r="B8" s="25"/>
      <c r="C8" s="25"/>
      <c r="D8" s="25"/>
      <c r="E8" s="30" t="s">
        <v>9</v>
      </c>
      <c r="F8" s="12">
        <v>81475000</v>
      </c>
      <c r="G8" s="12">
        <v>88644000</v>
      </c>
      <c r="H8" s="12">
        <v>93889000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15660000</v>
      </c>
      <c r="G11" s="12">
        <v>15000000</v>
      </c>
      <c r="H11" s="12">
        <v>16000000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3461000</v>
      </c>
      <c r="G20" s="4">
        <f>SUM(G21:G29)</f>
        <v>2600000</v>
      </c>
      <c r="H20" s="4">
        <f>SUM(H21:H29)</f>
        <v>2700000</v>
      </c>
    </row>
    <row r="21" spans="1:8" ht="13.5">
      <c r="A21" s="25"/>
      <c r="B21" s="25"/>
      <c r="C21" s="25"/>
      <c r="D21" s="25"/>
      <c r="E21" s="30" t="s">
        <v>22</v>
      </c>
      <c r="F21" s="21">
        <v>2300000</v>
      </c>
      <c r="G21" s="21">
        <v>2600000</v>
      </c>
      <c r="H21" s="21">
        <v>2700000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1161000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496273000</v>
      </c>
      <c r="G30" s="20">
        <f>+G5+G6+G7+G20</f>
        <v>530738000</v>
      </c>
      <c r="H30" s="20">
        <f>+H5+H6+H7+H20</f>
        <v>561717000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27470000</v>
      </c>
      <c r="G32" s="4">
        <f>SUM(G33:G38)</f>
        <v>17428000</v>
      </c>
      <c r="H32" s="4">
        <f>SUM(H33:H38)</f>
        <v>26739000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27470000</v>
      </c>
      <c r="G34" s="12">
        <v>17428000</v>
      </c>
      <c r="H34" s="12">
        <v>26739000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27470000</v>
      </c>
      <c r="G41" s="36">
        <f>+G32+G39</f>
        <v>17428000</v>
      </c>
      <c r="H41" s="36">
        <f>+H32+H39</f>
        <v>26739000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523743000</v>
      </c>
      <c r="G42" s="36">
        <f>+G30+G41</f>
        <v>548166000</v>
      </c>
      <c r="H42" s="36">
        <f>+H30+H41</f>
        <v>588456000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1084112000</v>
      </c>
      <c r="G5" s="4">
        <v>1183312000</v>
      </c>
      <c r="H5" s="4">
        <v>1282220000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566111000</v>
      </c>
      <c r="G7" s="5">
        <f>SUM(G8:G19)</f>
        <v>620922000</v>
      </c>
      <c r="H7" s="5">
        <f>SUM(H8:H19)</f>
        <v>657774000</v>
      </c>
    </row>
    <row r="8" spans="1:8" ht="13.5">
      <c r="A8" s="25"/>
      <c r="B8" s="25"/>
      <c r="C8" s="25"/>
      <c r="D8" s="25"/>
      <c r="E8" s="30" t="s">
        <v>9</v>
      </c>
      <c r="F8" s="12">
        <v>511093000</v>
      </c>
      <c r="G8" s="12">
        <v>558530000</v>
      </c>
      <c r="H8" s="12">
        <v>593243000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2268000</v>
      </c>
      <c r="G13" s="21">
        <v>2392000</v>
      </c>
      <c r="H13" s="21">
        <v>2531000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52750000</v>
      </c>
      <c r="G16" s="12">
        <v>60000000</v>
      </c>
      <c r="H16" s="12">
        <v>62000000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3781000</v>
      </c>
      <c r="G20" s="4">
        <f>SUM(G21:G29)</f>
        <v>3000000</v>
      </c>
      <c r="H20" s="4">
        <f>SUM(H21:H29)</f>
        <v>3200000</v>
      </c>
    </row>
    <row r="21" spans="1:8" ht="13.5">
      <c r="A21" s="25"/>
      <c r="B21" s="25"/>
      <c r="C21" s="25"/>
      <c r="D21" s="25"/>
      <c r="E21" s="30" t="s">
        <v>22</v>
      </c>
      <c r="F21" s="21">
        <v>2700000</v>
      </c>
      <c r="G21" s="21">
        <v>3000000</v>
      </c>
      <c r="H21" s="21">
        <v>3200000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1081000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1654004000</v>
      </c>
      <c r="G30" s="20">
        <f>+G5+G6+G7+G20</f>
        <v>1807234000</v>
      </c>
      <c r="H30" s="20">
        <f>+H5+H6+H7+H20</f>
        <v>1943194000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115332000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>
        <v>115332000</v>
      </c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2800000</v>
      </c>
      <c r="G39" s="4">
        <f>SUM(G40:G40)</f>
        <v>1500000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2800000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118132000</v>
      </c>
      <c r="G41" s="36">
        <f>+G32+G39</f>
        <v>1500000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1772136000</v>
      </c>
      <c r="G42" s="36">
        <f>+G30+G41</f>
        <v>1808734000</v>
      </c>
      <c r="H42" s="36">
        <f>+H30+H41</f>
        <v>1944194000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62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46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47</v>
      </c>
      <c r="F124" s="40"/>
      <c r="G124" s="40"/>
      <c r="H124" s="40"/>
    </row>
    <row r="125" spans="5:8" ht="12.75">
      <c r="E125" s="1" t="s">
        <v>63</v>
      </c>
      <c r="F125" s="24">
        <v>64130000</v>
      </c>
      <c r="G125" s="24">
        <v>73193000</v>
      </c>
      <c r="H125" s="24">
        <v>83245000</v>
      </c>
    </row>
    <row r="126" spans="5:8" ht="12.75">
      <c r="E126" s="1" t="s">
        <v>64</v>
      </c>
      <c r="F126" s="24"/>
      <c r="G126" s="24"/>
      <c r="H126" s="24"/>
    </row>
    <row r="127" spans="5:8" ht="12.75">
      <c r="E127" s="1" t="s">
        <v>65</v>
      </c>
      <c r="F127" s="24">
        <v>170755000</v>
      </c>
      <c r="G127" s="24">
        <v>188042000</v>
      </c>
      <c r="H127" s="24">
        <v>206351000</v>
      </c>
    </row>
    <row r="128" spans="5:8" ht="12.75">
      <c r="E128" s="1" t="s">
        <v>66</v>
      </c>
      <c r="F128" s="24">
        <v>150810000</v>
      </c>
      <c r="G128" s="24">
        <v>166102000</v>
      </c>
      <c r="H128" s="24">
        <v>182301000</v>
      </c>
    </row>
    <row r="129" spans="5:8" ht="12.75">
      <c r="E129" s="1" t="s">
        <v>67</v>
      </c>
      <c r="F129" s="24">
        <v>134974000</v>
      </c>
      <c r="G129" s="24">
        <v>148220000</v>
      </c>
      <c r="H129" s="24">
        <v>162194000</v>
      </c>
    </row>
    <row r="130" spans="5:8" ht="12.75">
      <c r="E130" s="39"/>
      <c r="F130" s="40"/>
      <c r="G130" s="40"/>
      <c r="H130" s="40"/>
    </row>
    <row r="131" spans="5:8" ht="12.75">
      <c r="E131" s="39" t="s">
        <v>53</v>
      </c>
      <c r="F131" s="40"/>
      <c r="G131" s="40"/>
      <c r="H131" s="40"/>
    </row>
    <row r="132" spans="5:8" ht="12.75">
      <c r="E132" s="1" t="s">
        <v>63</v>
      </c>
      <c r="F132" s="24">
        <v>47322000</v>
      </c>
      <c r="G132" s="24">
        <v>52694000</v>
      </c>
      <c r="H132" s="24">
        <v>58024000</v>
      </c>
    </row>
    <row r="133" spans="5:8" ht="12.75">
      <c r="E133" s="1" t="s">
        <v>64</v>
      </c>
      <c r="F133" s="24"/>
      <c r="G133" s="24"/>
      <c r="H133" s="24"/>
    </row>
    <row r="134" spans="5:8" ht="12.75">
      <c r="E134" s="1" t="s">
        <v>65</v>
      </c>
      <c r="F134" s="24">
        <v>126004000</v>
      </c>
      <c r="G134" s="24">
        <v>135376000</v>
      </c>
      <c r="H134" s="24">
        <v>143833000</v>
      </c>
    </row>
    <row r="135" spans="5:8" ht="12.75">
      <c r="E135" s="1" t="s">
        <v>66</v>
      </c>
      <c r="F135" s="24">
        <v>111285000</v>
      </c>
      <c r="G135" s="24">
        <v>119581000</v>
      </c>
      <c r="H135" s="24">
        <v>127069000</v>
      </c>
    </row>
    <row r="136" spans="5:8" ht="12.75">
      <c r="E136" s="1" t="s">
        <v>67</v>
      </c>
      <c r="F136" s="24">
        <v>99600000</v>
      </c>
      <c r="G136" s="24">
        <v>106708000</v>
      </c>
      <c r="H136" s="24">
        <v>113054000</v>
      </c>
    </row>
    <row r="137" spans="5:8" ht="12.75">
      <c r="E137" s="39"/>
      <c r="F137" s="40"/>
      <c r="G137" s="40"/>
      <c r="H137" s="40"/>
    </row>
    <row r="138" spans="5:8" ht="12.75">
      <c r="E138" s="39" t="s">
        <v>54</v>
      </c>
      <c r="F138" s="40"/>
      <c r="G138" s="40"/>
      <c r="H138" s="40"/>
    </row>
    <row r="139" spans="5:8" ht="12.75">
      <c r="E139" s="1" t="s">
        <v>63</v>
      </c>
      <c r="F139" s="24"/>
      <c r="G139" s="24"/>
      <c r="H139" s="24"/>
    </row>
    <row r="140" spans="5:8" ht="12.75">
      <c r="E140" s="1" t="s">
        <v>64</v>
      </c>
      <c r="F140" s="24"/>
      <c r="G140" s="24"/>
      <c r="H140" s="24"/>
    </row>
    <row r="141" spans="5:8" ht="12.75">
      <c r="E141" s="1" t="s">
        <v>65</v>
      </c>
      <c r="F141" s="24"/>
      <c r="G141" s="24"/>
      <c r="H141" s="24"/>
    </row>
    <row r="142" spans="5:8" ht="12.75">
      <c r="E142" s="1" t="s">
        <v>66</v>
      </c>
      <c r="F142" s="24"/>
      <c r="G142" s="24"/>
      <c r="H142" s="24"/>
    </row>
    <row r="143" spans="5:8" ht="12.75">
      <c r="E143" s="1" t="s">
        <v>67</v>
      </c>
      <c r="F143" s="24"/>
      <c r="G143" s="24"/>
      <c r="H143" s="24"/>
    </row>
    <row r="144" spans="5:8" ht="12.75">
      <c r="E144" s="39"/>
      <c r="F144" s="40"/>
      <c r="G144" s="40"/>
      <c r="H144" s="40"/>
    </row>
    <row r="145" spans="5:8" ht="12.75">
      <c r="E145" s="39"/>
      <c r="F145" s="40"/>
      <c r="G145" s="40"/>
      <c r="H145" s="40"/>
    </row>
    <row r="146" spans="5:8" ht="12.75">
      <c r="E146" s="39" t="s">
        <v>55</v>
      </c>
      <c r="F146" s="40"/>
      <c r="G146" s="40"/>
      <c r="H146" s="40"/>
    </row>
    <row r="147" spans="5:8" ht="12.75">
      <c r="E147" s="39"/>
      <c r="F147" s="40"/>
      <c r="G147" s="40"/>
      <c r="H147" s="40"/>
    </row>
    <row r="148" spans="5:8" ht="12.75">
      <c r="E148" s="1" t="s">
        <v>63</v>
      </c>
      <c r="F148" s="24">
        <v>27388000</v>
      </c>
      <c r="G148" s="24">
        <v>29955000</v>
      </c>
      <c r="H148" s="24">
        <v>31833000</v>
      </c>
    </row>
    <row r="149" spans="5:8" ht="12.75">
      <c r="E149" s="1" t="s">
        <v>64</v>
      </c>
      <c r="F149" s="24"/>
      <c r="G149" s="24"/>
      <c r="H149" s="24"/>
    </row>
    <row r="150" spans="5:8" ht="12.75">
      <c r="E150" s="1" t="s">
        <v>65</v>
      </c>
      <c r="F150" s="24">
        <v>184584000</v>
      </c>
      <c r="G150" s="24">
        <v>201885000</v>
      </c>
      <c r="H150" s="24">
        <v>214546000</v>
      </c>
    </row>
    <row r="151" spans="5:8" ht="12.75">
      <c r="E151" s="1" t="s">
        <v>66</v>
      </c>
      <c r="F151" s="24">
        <v>157641000</v>
      </c>
      <c r="G151" s="24">
        <v>172417000</v>
      </c>
      <c r="H151" s="24">
        <v>183230000</v>
      </c>
    </row>
    <row r="152" spans="5:8" ht="12.75">
      <c r="E152" s="1" t="s">
        <v>67</v>
      </c>
      <c r="F152" s="24">
        <v>136480000</v>
      </c>
      <c r="G152" s="24">
        <v>149273000</v>
      </c>
      <c r="H152" s="24">
        <v>158634000</v>
      </c>
    </row>
    <row r="153" spans="5:8" ht="12.75">
      <c r="E153" s="39"/>
      <c r="F153" s="40"/>
      <c r="G153" s="40"/>
      <c r="H153" s="40"/>
    </row>
    <row r="154" spans="5:8" ht="12.75">
      <c r="E154" s="39"/>
      <c r="F154" s="40"/>
      <c r="G154" s="40"/>
      <c r="H154" s="40"/>
    </row>
    <row r="155" spans="5:8" ht="12.75">
      <c r="E155" s="39" t="s">
        <v>57</v>
      </c>
      <c r="F155" s="40"/>
      <c r="G155" s="40"/>
      <c r="H155" s="40"/>
    </row>
    <row r="156" spans="5:8" ht="12.75">
      <c r="E156" s="39"/>
      <c r="F156" s="40"/>
      <c r="G156" s="40"/>
      <c r="H156" s="40"/>
    </row>
    <row r="157" spans="5:8" ht="12.75">
      <c r="E157" s="1" t="s">
        <v>63</v>
      </c>
      <c r="F157" s="24">
        <v>12000000</v>
      </c>
      <c r="G157" s="24">
        <v>14000000</v>
      </c>
      <c r="H157" s="24">
        <v>14000000</v>
      </c>
    </row>
    <row r="158" spans="5:8" ht="12.75">
      <c r="E158" s="1" t="s">
        <v>65</v>
      </c>
      <c r="F158" s="24">
        <v>14750000</v>
      </c>
      <c r="G158" s="24">
        <v>16000000</v>
      </c>
      <c r="H158" s="24">
        <v>17000000</v>
      </c>
    </row>
    <row r="159" spans="5:8" ht="12.75">
      <c r="E159" s="1" t="s">
        <v>66</v>
      </c>
      <c r="F159" s="24">
        <v>11000000</v>
      </c>
      <c r="G159" s="24">
        <v>13000000</v>
      </c>
      <c r="H159" s="24">
        <v>13000000</v>
      </c>
    </row>
    <row r="160" spans="5:8" ht="12.75">
      <c r="E160" s="1" t="s">
        <v>67</v>
      </c>
      <c r="F160" s="24">
        <v>15000000</v>
      </c>
      <c r="G160" s="24">
        <v>17000000</v>
      </c>
      <c r="H160" s="24">
        <v>18000000</v>
      </c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197240000</v>
      </c>
      <c r="G5" s="4">
        <v>209308000</v>
      </c>
      <c r="H5" s="4">
        <v>219002000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50066000</v>
      </c>
      <c r="G7" s="5">
        <f>SUM(G8:G19)</f>
        <v>72728000</v>
      </c>
      <c r="H7" s="5">
        <f>SUM(H8:H19)</f>
        <v>80407000</v>
      </c>
    </row>
    <row r="8" spans="1:8" ht="13.5">
      <c r="A8" s="25"/>
      <c r="B8" s="25"/>
      <c r="C8" s="25"/>
      <c r="D8" s="25"/>
      <c r="E8" s="30" t="s">
        <v>9</v>
      </c>
      <c r="F8" s="12">
        <v>44066000</v>
      </c>
      <c r="G8" s="12">
        <v>47728000</v>
      </c>
      <c r="H8" s="12">
        <v>50407000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6000000</v>
      </c>
      <c r="G11" s="12">
        <v>25000000</v>
      </c>
      <c r="H11" s="12">
        <v>30000000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4047000</v>
      </c>
      <c r="G20" s="4">
        <f>SUM(G21:G29)</f>
        <v>2500000</v>
      </c>
      <c r="H20" s="4">
        <f>SUM(H21:H29)</f>
        <v>2500000</v>
      </c>
    </row>
    <row r="21" spans="1:8" ht="13.5">
      <c r="A21" s="25"/>
      <c r="B21" s="25"/>
      <c r="C21" s="25"/>
      <c r="D21" s="25"/>
      <c r="E21" s="30" t="s">
        <v>22</v>
      </c>
      <c r="F21" s="21">
        <v>2500000</v>
      </c>
      <c r="G21" s="21">
        <v>2500000</v>
      </c>
      <c r="H21" s="21">
        <v>2500000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1547000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251353000</v>
      </c>
      <c r="G30" s="20">
        <f>+G5+G6+G7+G20</f>
        <v>284536000</v>
      </c>
      <c r="H30" s="20">
        <f>+H5+H6+H7+H20</f>
        <v>301909000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8705000</v>
      </c>
      <c r="G32" s="4">
        <f>SUM(G33:G38)</f>
        <v>8165000</v>
      </c>
      <c r="H32" s="4">
        <f>SUM(H33:H38)</f>
        <v>10058000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8705000</v>
      </c>
      <c r="G34" s="12">
        <v>8165000</v>
      </c>
      <c r="H34" s="12">
        <v>10058000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8705000</v>
      </c>
      <c r="G41" s="36">
        <f>+G32+G39</f>
        <v>8165000</v>
      </c>
      <c r="H41" s="36">
        <f>+H32+H39</f>
        <v>10058000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260058000</v>
      </c>
      <c r="G42" s="36">
        <f>+G30+G41</f>
        <v>292701000</v>
      </c>
      <c r="H42" s="36">
        <f>+H30+H41</f>
        <v>311967000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150787000</v>
      </c>
      <c r="G5" s="4">
        <v>159829000</v>
      </c>
      <c r="H5" s="4">
        <v>167051000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47933000</v>
      </c>
      <c r="G7" s="5">
        <f>SUM(G8:G19)</f>
        <v>43739000</v>
      </c>
      <c r="H7" s="5">
        <f>SUM(H8:H19)</f>
        <v>46792000</v>
      </c>
    </row>
    <row r="8" spans="1:8" ht="13.5">
      <c r="A8" s="25"/>
      <c r="B8" s="25"/>
      <c r="C8" s="25"/>
      <c r="D8" s="25"/>
      <c r="E8" s="30" t="s">
        <v>9</v>
      </c>
      <c r="F8" s="12">
        <v>34933000</v>
      </c>
      <c r="G8" s="12">
        <v>37739000</v>
      </c>
      <c r="H8" s="12">
        <v>39792000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13000000</v>
      </c>
      <c r="G11" s="12">
        <v>6000000</v>
      </c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6704000</v>
      </c>
      <c r="G20" s="4">
        <f>SUM(G21:G29)</f>
        <v>2400000</v>
      </c>
      <c r="H20" s="4">
        <f>SUM(H21:H29)</f>
        <v>2400000</v>
      </c>
    </row>
    <row r="21" spans="1:8" ht="13.5">
      <c r="A21" s="25"/>
      <c r="B21" s="25"/>
      <c r="C21" s="25"/>
      <c r="D21" s="25"/>
      <c r="E21" s="30" t="s">
        <v>22</v>
      </c>
      <c r="F21" s="21">
        <v>2400000</v>
      </c>
      <c r="G21" s="21">
        <v>2400000</v>
      </c>
      <c r="H21" s="21">
        <v>2400000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1304000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3000000</v>
      </c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205424000</v>
      </c>
      <c r="G30" s="20">
        <f>+G5+G6+G7+G20</f>
        <v>205968000</v>
      </c>
      <c r="H30" s="20">
        <f>+H5+H6+H7+H20</f>
        <v>216243000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5277000</v>
      </c>
      <c r="G32" s="4">
        <f>SUM(G33:G38)</f>
        <v>4950000</v>
      </c>
      <c r="H32" s="4">
        <f>SUM(H33:H38)</f>
        <v>6097000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5277000</v>
      </c>
      <c r="G34" s="12">
        <v>4950000</v>
      </c>
      <c r="H34" s="12">
        <v>6097000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5277000</v>
      </c>
      <c r="G41" s="36">
        <f>+G32+G39</f>
        <v>4950000</v>
      </c>
      <c r="H41" s="36">
        <f>+H32+H39</f>
        <v>6097000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210701000</v>
      </c>
      <c r="G42" s="36">
        <f>+G30+G41</f>
        <v>210918000</v>
      </c>
      <c r="H42" s="36">
        <f>+H30+H41</f>
        <v>222340000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1007763000</v>
      </c>
      <c r="G5" s="4">
        <v>1102819000</v>
      </c>
      <c r="H5" s="4">
        <v>1196245000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1035415000</v>
      </c>
      <c r="G7" s="5">
        <f>SUM(G8:G19)</f>
        <v>790239000</v>
      </c>
      <c r="H7" s="5">
        <f>SUM(H8:H19)</f>
        <v>718813000</v>
      </c>
    </row>
    <row r="8" spans="1:8" ht="13.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>
        <v>189292000</v>
      </c>
      <c r="G10" s="21">
        <v>193314000</v>
      </c>
      <c r="H10" s="21">
        <v>204382000</v>
      </c>
    </row>
    <row r="11" spans="1:8" ht="13.5">
      <c r="A11" s="25"/>
      <c r="B11" s="25"/>
      <c r="C11" s="25"/>
      <c r="D11" s="25"/>
      <c r="E11" s="30" t="s">
        <v>12</v>
      </c>
      <c r="F11" s="12">
        <v>49000000</v>
      </c>
      <c r="G11" s="12">
        <v>30000000</v>
      </c>
      <c r="H11" s="12">
        <v>30000000</v>
      </c>
    </row>
    <row r="12" spans="1:8" ht="13.5">
      <c r="A12" s="25"/>
      <c r="B12" s="25"/>
      <c r="C12" s="25"/>
      <c r="D12" s="25"/>
      <c r="E12" s="30" t="s">
        <v>13</v>
      </c>
      <c r="F12" s="21">
        <v>35000000</v>
      </c>
      <c r="G12" s="21">
        <v>35000000</v>
      </c>
      <c r="H12" s="21">
        <v>35000000</v>
      </c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>
        <v>361157000</v>
      </c>
      <c r="G15" s="12">
        <v>100180000</v>
      </c>
      <c r="H15" s="12"/>
    </row>
    <row r="16" spans="1:8" ht="13.5">
      <c r="A16" s="25"/>
      <c r="B16" s="25"/>
      <c r="C16" s="25"/>
      <c r="D16" s="25"/>
      <c r="E16" s="30" t="s">
        <v>17</v>
      </c>
      <c r="F16" s="12">
        <v>50000000</v>
      </c>
      <c r="G16" s="12">
        <v>65000000</v>
      </c>
      <c r="H16" s="12">
        <v>60000000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>
        <v>350966000</v>
      </c>
      <c r="G18" s="12">
        <v>366745000</v>
      </c>
      <c r="H18" s="12">
        <v>389431000</v>
      </c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18305000</v>
      </c>
      <c r="G20" s="4">
        <f>SUM(G21:G29)</f>
        <v>16500000</v>
      </c>
      <c r="H20" s="4">
        <f>SUM(H21:H29)</f>
        <v>8500000</v>
      </c>
    </row>
    <row r="21" spans="1:8" ht="13.5">
      <c r="A21" s="25"/>
      <c r="B21" s="25"/>
      <c r="C21" s="25"/>
      <c r="D21" s="25"/>
      <c r="E21" s="30" t="s">
        <v>22</v>
      </c>
      <c r="F21" s="21">
        <v>2500000</v>
      </c>
      <c r="G21" s="21">
        <v>2500000</v>
      </c>
      <c r="H21" s="21">
        <v>2500000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9527000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>
        <v>6278000</v>
      </c>
      <c r="G24" s="12">
        <v>6000000</v>
      </c>
      <c r="H24" s="12">
        <v>6000000</v>
      </c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>
        <v>8000000</v>
      </c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2061483000</v>
      </c>
      <c r="G30" s="20">
        <f>+G5+G6+G7+G20</f>
        <v>1909558000</v>
      </c>
      <c r="H30" s="20">
        <f>+H5+H6+H7+H20</f>
        <v>1923558000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52408000</v>
      </c>
      <c r="G32" s="4">
        <f>SUM(G33:G38)</f>
        <v>59138000</v>
      </c>
      <c r="H32" s="4">
        <f>SUM(H33:H38)</f>
        <v>66797000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52108000</v>
      </c>
      <c r="G34" s="12">
        <v>54138000</v>
      </c>
      <c r="H34" s="12">
        <v>61413000</v>
      </c>
    </row>
    <row r="35" spans="1:8" ht="13.5">
      <c r="A35" s="25"/>
      <c r="B35" s="25"/>
      <c r="C35" s="25"/>
      <c r="D35" s="25"/>
      <c r="E35" s="30" t="s">
        <v>35</v>
      </c>
      <c r="F35" s="12">
        <v>300000</v>
      </c>
      <c r="G35" s="12">
        <v>5000000</v>
      </c>
      <c r="H35" s="12">
        <v>5384000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200000</v>
      </c>
      <c r="H39" s="4">
        <f>SUM(H40:H40)</f>
        <v>200000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>
        <v>200000</v>
      </c>
      <c r="H40" s="21">
        <v>200000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52408000</v>
      </c>
      <c r="G41" s="36">
        <f>+G32+G39</f>
        <v>59338000</v>
      </c>
      <c r="H41" s="36">
        <f>+H32+H39</f>
        <v>66997000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2113891000</v>
      </c>
      <c r="G42" s="36">
        <f>+G30+G41</f>
        <v>1968896000</v>
      </c>
      <c r="H42" s="36">
        <f>+H30+H41</f>
        <v>1990555000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265947000</v>
      </c>
      <c r="G5" s="4">
        <v>283550000</v>
      </c>
      <c r="H5" s="4">
        <v>297995000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53720000</v>
      </c>
      <c r="G7" s="5">
        <f>SUM(G8:G19)</f>
        <v>58286000</v>
      </c>
      <c r="H7" s="5">
        <f>SUM(H8:H19)</f>
        <v>68628000</v>
      </c>
    </row>
    <row r="8" spans="1:8" ht="13.5">
      <c r="A8" s="25"/>
      <c r="B8" s="25"/>
      <c r="C8" s="25"/>
      <c r="D8" s="25"/>
      <c r="E8" s="30" t="s">
        <v>9</v>
      </c>
      <c r="F8" s="12">
        <v>53720000</v>
      </c>
      <c r="G8" s="12">
        <v>58286000</v>
      </c>
      <c r="H8" s="12">
        <v>61628000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3906000</v>
      </c>
      <c r="G20" s="4">
        <f>SUM(G21:G29)</f>
        <v>2100000</v>
      </c>
      <c r="H20" s="4">
        <f>SUM(H21:H29)</f>
        <v>2100000</v>
      </c>
    </row>
    <row r="21" spans="1:8" ht="13.5">
      <c r="A21" s="25"/>
      <c r="B21" s="25"/>
      <c r="C21" s="25"/>
      <c r="D21" s="25"/>
      <c r="E21" s="30" t="s">
        <v>22</v>
      </c>
      <c r="F21" s="21">
        <v>2000000</v>
      </c>
      <c r="G21" s="21">
        <v>2100000</v>
      </c>
      <c r="H21" s="21">
        <v>2100000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1906000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323573000</v>
      </c>
      <c r="G30" s="20">
        <f>+G5+G6+G7+G20</f>
        <v>343936000</v>
      </c>
      <c r="H30" s="20">
        <f>+H5+H6+H7+H20</f>
        <v>368723000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5934000</v>
      </c>
      <c r="G32" s="4">
        <f>SUM(G33:G38)</f>
        <v>5566000</v>
      </c>
      <c r="H32" s="4">
        <f>SUM(H33:H38)</f>
        <v>6856000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5934000</v>
      </c>
      <c r="G34" s="12">
        <v>5566000</v>
      </c>
      <c r="H34" s="12">
        <v>6856000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5934000</v>
      </c>
      <c r="G41" s="36">
        <f>+G32+G39</f>
        <v>5566000</v>
      </c>
      <c r="H41" s="36">
        <f>+H32+H39</f>
        <v>6856000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329507000</v>
      </c>
      <c r="G42" s="36">
        <f>+G30+G41</f>
        <v>349502000</v>
      </c>
      <c r="H42" s="36">
        <f>+H30+H41</f>
        <v>375579000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634374000</v>
      </c>
      <c r="G5" s="4">
        <v>683887000</v>
      </c>
      <c r="H5" s="4">
        <v>730787000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311604000</v>
      </c>
      <c r="G7" s="5">
        <f>SUM(G8:G19)</f>
        <v>347749000</v>
      </c>
      <c r="H7" s="5">
        <f>SUM(H8:H19)</f>
        <v>348273000</v>
      </c>
    </row>
    <row r="8" spans="1:8" ht="13.5">
      <c r="A8" s="25"/>
      <c r="B8" s="25"/>
      <c r="C8" s="25"/>
      <c r="D8" s="25"/>
      <c r="E8" s="30" t="s">
        <v>9</v>
      </c>
      <c r="F8" s="12">
        <v>229161000</v>
      </c>
      <c r="G8" s="12">
        <v>250172000</v>
      </c>
      <c r="H8" s="12">
        <v>265547000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2443000</v>
      </c>
      <c r="G13" s="21">
        <v>2577000</v>
      </c>
      <c r="H13" s="21">
        <v>2726000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80000000</v>
      </c>
      <c r="G16" s="12">
        <v>95000000</v>
      </c>
      <c r="H16" s="12">
        <v>80000000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4789000</v>
      </c>
      <c r="G20" s="4">
        <f>SUM(G21:G29)</f>
        <v>1000000</v>
      </c>
      <c r="H20" s="4">
        <f>SUM(H21:H29)</f>
        <v>1000000</v>
      </c>
    </row>
    <row r="21" spans="1:8" ht="13.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3789000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950767000</v>
      </c>
      <c r="G30" s="20">
        <f>+G5+G6+G7+G20</f>
        <v>1032636000</v>
      </c>
      <c r="H30" s="20">
        <f>+H5+H6+H7+H20</f>
        <v>1080060000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950767000</v>
      </c>
      <c r="G42" s="36">
        <f>+G30+G41</f>
        <v>1032636000</v>
      </c>
      <c r="H42" s="36">
        <f>+H30+H41</f>
        <v>1080060000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72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46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47</v>
      </c>
      <c r="F124" s="40"/>
      <c r="G124" s="40"/>
      <c r="H124" s="40"/>
    </row>
    <row r="125" spans="5:8" ht="12.75">
      <c r="E125" s="1" t="s">
        <v>73</v>
      </c>
      <c r="F125" s="24">
        <v>61038000</v>
      </c>
      <c r="G125" s="24">
        <v>66094000</v>
      </c>
      <c r="H125" s="24">
        <v>71316000</v>
      </c>
    </row>
    <row r="126" spans="5:8" ht="12.75">
      <c r="E126" s="1" t="s">
        <v>74</v>
      </c>
      <c r="F126" s="24"/>
      <c r="G126" s="24"/>
      <c r="H126" s="24"/>
    </row>
    <row r="127" spans="5:8" ht="12.75">
      <c r="E127" s="1" t="s">
        <v>75</v>
      </c>
      <c r="F127" s="24">
        <v>45964000</v>
      </c>
      <c r="G127" s="24">
        <v>49706000</v>
      </c>
      <c r="H127" s="24">
        <v>53564000</v>
      </c>
    </row>
    <row r="128" spans="5:8" ht="12.75">
      <c r="E128" s="1" t="s">
        <v>76</v>
      </c>
      <c r="F128" s="24"/>
      <c r="G128" s="24"/>
      <c r="H128" s="24"/>
    </row>
    <row r="129" spans="5:8" ht="12.75">
      <c r="E129" s="1" t="s">
        <v>77</v>
      </c>
      <c r="F129" s="24">
        <v>80078000</v>
      </c>
      <c r="G129" s="24">
        <v>87282000</v>
      </c>
      <c r="H129" s="24">
        <v>94799000</v>
      </c>
    </row>
    <row r="130" spans="5:8" ht="12.75">
      <c r="E130" s="39"/>
      <c r="F130" s="40"/>
      <c r="G130" s="40"/>
      <c r="H130" s="40"/>
    </row>
    <row r="131" spans="5:8" ht="12.75">
      <c r="E131" s="39" t="s">
        <v>53</v>
      </c>
      <c r="F131" s="40"/>
      <c r="G131" s="40"/>
      <c r="H131" s="40"/>
    </row>
    <row r="132" spans="5:8" ht="12.75">
      <c r="E132" s="1" t="s">
        <v>73</v>
      </c>
      <c r="F132" s="24">
        <v>45041000</v>
      </c>
      <c r="G132" s="24">
        <v>47582000</v>
      </c>
      <c r="H132" s="24">
        <v>49709000</v>
      </c>
    </row>
    <row r="133" spans="5:8" ht="12.75">
      <c r="E133" s="1" t="s">
        <v>74</v>
      </c>
      <c r="F133" s="24"/>
      <c r="G133" s="24"/>
      <c r="H133" s="24"/>
    </row>
    <row r="134" spans="5:8" ht="12.75">
      <c r="E134" s="1" t="s">
        <v>75</v>
      </c>
      <c r="F134" s="24">
        <v>33918000</v>
      </c>
      <c r="G134" s="24">
        <v>35785000</v>
      </c>
      <c r="H134" s="24">
        <v>37336000</v>
      </c>
    </row>
    <row r="135" spans="5:8" ht="12.75">
      <c r="E135" s="1" t="s">
        <v>76</v>
      </c>
      <c r="F135" s="24"/>
      <c r="G135" s="24"/>
      <c r="H135" s="24"/>
    </row>
    <row r="136" spans="5:8" ht="12.75">
      <c r="E136" s="1" t="s">
        <v>77</v>
      </c>
      <c r="F136" s="24">
        <v>59091000</v>
      </c>
      <c r="G136" s="24">
        <v>62836000</v>
      </c>
      <c r="H136" s="24">
        <v>66078000</v>
      </c>
    </row>
    <row r="137" spans="5:8" ht="12.75">
      <c r="E137" s="39"/>
      <c r="F137" s="40"/>
      <c r="G137" s="40"/>
      <c r="H137" s="40"/>
    </row>
    <row r="138" spans="5:8" ht="12.75">
      <c r="E138" s="39" t="s">
        <v>54</v>
      </c>
      <c r="F138" s="40"/>
      <c r="G138" s="40"/>
      <c r="H138" s="40"/>
    </row>
    <row r="139" spans="5:8" ht="12.75">
      <c r="E139" s="1" t="s">
        <v>73</v>
      </c>
      <c r="F139" s="24"/>
      <c r="G139" s="24"/>
      <c r="H139" s="24"/>
    </row>
    <row r="140" spans="5:8" ht="12.75">
      <c r="E140" s="1" t="s">
        <v>74</v>
      </c>
      <c r="F140" s="24"/>
      <c r="G140" s="24"/>
      <c r="H140" s="24"/>
    </row>
    <row r="141" spans="5:8" ht="12.75">
      <c r="E141" s="1" t="s">
        <v>75</v>
      </c>
      <c r="F141" s="24"/>
      <c r="G141" s="24"/>
      <c r="H141" s="24"/>
    </row>
    <row r="142" spans="5:8" ht="12.75">
      <c r="E142" s="1" t="s">
        <v>76</v>
      </c>
      <c r="F142" s="24"/>
      <c r="G142" s="24"/>
      <c r="H142" s="24"/>
    </row>
    <row r="143" spans="5:8" ht="12.75">
      <c r="E143" s="1" t="s">
        <v>77</v>
      </c>
      <c r="F143" s="24"/>
      <c r="G143" s="24"/>
      <c r="H143" s="24"/>
    </row>
    <row r="144" spans="5:8" ht="12.75">
      <c r="E144" s="39"/>
      <c r="F144" s="40"/>
      <c r="G144" s="40"/>
      <c r="H144" s="40"/>
    </row>
    <row r="145" spans="5:8" ht="12.75">
      <c r="E145" s="39"/>
      <c r="F145" s="40"/>
      <c r="G145" s="40"/>
      <c r="H145" s="40"/>
    </row>
    <row r="146" spans="5:8" ht="12.75">
      <c r="E146" s="39" t="s">
        <v>55</v>
      </c>
      <c r="F146" s="40"/>
      <c r="G146" s="40"/>
      <c r="H146" s="40"/>
    </row>
    <row r="147" spans="5:8" ht="12.75">
      <c r="E147" s="39"/>
      <c r="F147" s="40"/>
      <c r="G147" s="40"/>
      <c r="H147" s="40"/>
    </row>
    <row r="148" spans="5:8" ht="12.75">
      <c r="E148" s="1" t="s">
        <v>73</v>
      </c>
      <c r="F148" s="24">
        <v>79053000</v>
      </c>
      <c r="G148" s="24">
        <v>86463000</v>
      </c>
      <c r="H148" s="24">
        <v>91885000</v>
      </c>
    </row>
    <row r="149" spans="5:8" ht="12.75">
      <c r="E149" s="1" t="s">
        <v>74</v>
      </c>
      <c r="F149" s="24"/>
      <c r="G149" s="24"/>
      <c r="H149" s="24"/>
    </row>
    <row r="150" spans="5:8" ht="12.75">
      <c r="E150" s="1" t="s">
        <v>75</v>
      </c>
      <c r="F150" s="24">
        <v>52740000</v>
      </c>
      <c r="G150" s="24">
        <v>57684000</v>
      </c>
      <c r="H150" s="24">
        <v>61301000</v>
      </c>
    </row>
    <row r="151" spans="5:8" ht="12.75">
      <c r="E151" s="1" t="s">
        <v>76</v>
      </c>
      <c r="F151" s="24"/>
      <c r="G151" s="24"/>
      <c r="H151" s="24"/>
    </row>
    <row r="152" spans="5:8" ht="12.75">
      <c r="E152" s="1" t="s">
        <v>77</v>
      </c>
      <c r="F152" s="24">
        <v>92367000</v>
      </c>
      <c r="G152" s="24">
        <v>101025000</v>
      </c>
      <c r="H152" s="24">
        <v>107361000</v>
      </c>
    </row>
    <row r="153" spans="5:8" ht="12.75">
      <c r="E153" s="39"/>
      <c r="F153" s="40"/>
      <c r="G153" s="40"/>
      <c r="H153" s="40"/>
    </row>
    <row r="154" spans="5:8" ht="12.75">
      <c r="E154" s="39"/>
      <c r="F154" s="40"/>
      <c r="G154" s="40"/>
      <c r="H154" s="40"/>
    </row>
    <row r="155" spans="5:8" ht="12.75">
      <c r="E155" s="39" t="s">
        <v>57</v>
      </c>
      <c r="F155" s="40"/>
      <c r="G155" s="40"/>
      <c r="H155" s="40"/>
    </row>
    <row r="156" spans="5:8" ht="12.75">
      <c r="E156" s="39"/>
      <c r="F156" s="40"/>
      <c r="G156" s="40"/>
      <c r="H156" s="40"/>
    </row>
    <row r="157" spans="5:8" ht="12.75">
      <c r="E157" s="1" t="s">
        <v>73</v>
      </c>
      <c r="F157" s="24">
        <v>23000000</v>
      </c>
      <c r="G157" s="24">
        <v>25000000</v>
      </c>
      <c r="H157" s="24">
        <v>25000000</v>
      </c>
    </row>
    <row r="158" spans="5:8" ht="12.75">
      <c r="E158" s="1" t="s">
        <v>75</v>
      </c>
      <c r="F158" s="24">
        <v>28000000</v>
      </c>
      <c r="G158" s="24">
        <v>33000000</v>
      </c>
      <c r="H158" s="24">
        <v>28000000</v>
      </c>
    </row>
    <row r="159" spans="5:8" ht="12.75">
      <c r="E159" s="1" t="s">
        <v>76</v>
      </c>
      <c r="F159" s="24"/>
      <c r="G159" s="24"/>
      <c r="H159" s="24"/>
    </row>
    <row r="160" spans="5:8" ht="12.75">
      <c r="E160" s="1" t="s">
        <v>77</v>
      </c>
      <c r="F160" s="24">
        <v>29000000</v>
      </c>
      <c r="G160" s="24">
        <v>37000000</v>
      </c>
      <c r="H160" s="24">
        <v>27000000</v>
      </c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102404000</v>
      </c>
      <c r="G5" s="4">
        <v>112526000</v>
      </c>
      <c r="H5" s="4">
        <v>122869000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50024000</v>
      </c>
      <c r="G7" s="5">
        <f>SUM(G8:G19)</f>
        <v>69279000</v>
      </c>
      <c r="H7" s="5">
        <f>SUM(H8:H19)</f>
        <v>85100000</v>
      </c>
    </row>
    <row r="8" spans="1:8" ht="13.5">
      <c r="A8" s="25"/>
      <c r="B8" s="25"/>
      <c r="C8" s="25"/>
      <c r="D8" s="25"/>
      <c r="E8" s="30" t="s">
        <v>9</v>
      </c>
      <c r="F8" s="12">
        <v>44024000</v>
      </c>
      <c r="G8" s="12">
        <v>35651000</v>
      </c>
      <c r="H8" s="12">
        <v>37573000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6000000</v>
      </c>
      <c r="G11" s="12">
        <v>33628000</v>
      </c>
      <c r="H11" s="12">
        <v>47527000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156428000</v>
      </c>
      <c r="G30" s="20">
        <f>+G5+G6+G7+G20</f>
        <v>185105000</v>
      </c>
      <c r="H30" s="20">
        <f>+H5+H6+H7+H20</f>
        <v>211269000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60048000</v>
      </c>
      <c r="G32" s="4">
        <f>SUM(G33:G38)</f>
        <v>120789000</v>
      </c>
      <c r="H32" s="4">
        <f>SUM(H33:H38)</f>
        <v>131697000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15048000</v>
      </c>
      <c r="G34" s="12">
        <v>30789000</v>
      </c>
      <c r="H34" s="12">
        <v>37377000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45000000</v>
      </c>
      <c r="G37" s="12">
        <v>90000000</v>
      </c>
      <c r="H37" s="12">
        <v>94320000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1900000</v>
      </c>
      <c r="G39" s="4">
        <f>SUM(G40:G40)</f>
        <v>2000000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1900000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61948000</v>
      </c>
      <c r="G41" s="36">
        <f>+G32+G39</f>
        <v>122789000</v>
      </c>
      <c r="H41" s="36">
        <f>+H32+H39</f>
        <v>132697000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218376000</v>
      </c>
      <c r="G42" s="36">
        <f>+G30+G41</f>
        <v>307894000</v>
      </c>
      <c r="H42" s="36">
        <f>+H30+H41</f>
        <v>343966000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164011000</v>
      </c>
      <c r="G5" s="4">
        <v>182473000</v>
      </c>
      <c r="H5" s="4">
        <v>201258000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88564000</v>
      </c>
      <c r="G7" s="5">
        <f>SUM(G8:G19)</f>
        <v>96960000</v>
      </c>
      <c r="H7" s="5">
        <f>SUM(H8:H19)</f>
        <v>93751000</v>
      </c>
    </row>
    <row r="8" spans="1:8" ht="13.5">
      <c r="A8" s="25"/>
      <c r="B8" s="25"/>
      <c r="C8" s="25"/>
      <c r="D8" s="25"/>
      <c r="E8" s="30" t="s">
        <v>9</v>
      </c>
      <c r="F8" s="12">
        <v>43364000</v>
      </c>
      <c r="G8" s="12">
        <v>46960000</v>
      </c>
      <c r="H8" s="12">
        <v>49591000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10000000</v>
      </c>
      <c r="G11" s="12">
        <v>10000000</v>
      </c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35200000</v>
      </c>
      <c r="G16" s="12">
        <v>40000000</v>
      </c>
      <c r="H16" s="12">
        <v>37160000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3268000</v>
      </c>
      <c r="G20" s="4">
        <f>SUM(G21:G29)</f>
        <v>1700000</v>
      </c>
      <c r="H20" s="4">
        <f>SUM(H21:H29)</f>
        <v>1700000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1568000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255843000</v>
      </c>
      <c r="G30" s="20">
        <f>+G5+G6+G7+G20</f>
        <v>281133000</v>
      </c>
      <c r="H30" s="20">
        <f>+H5+H6+H7+H20</f>
        <v>296709000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26706000</v>
      </c>
      <c r="G32" s="4">
        <f>SUM(G33:G38)</f>
        <v>16712000</v>
      </c>
      <c r="H32" s="4">
        <f>SUM(H33:H38)</f>
        <v>20858000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26706000</v>
      </c>
      <c r="G34" s="12">
        <v>16712000</v>
      </c>
      <c r="H34" s="12">
        <v>20858000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2500000</v>
      </c>
      <c r="H39" s="4">
        <f>SUM(H40:H40)</f>
        <v>1500000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2500000</v>
      </c>
      <c r="H40" s="21">
        <v>1500000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27006000</v>
      </c>
      <c r="G41" s="36">
        <f>+G32+G39</f>
        <v>19212000</v>
      </c>
      <c r="H41" s="36">
        <f>+H32+H39</f>
        <v>22358000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282849000</v>
      </c>
      <c r="G42" s="36">
        <f>+G30+G41</f>
        <v>300345000</v>
      </c>
      <c r="H42" s="36">
        <f>+H30+H41</f>
        <v>319067000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307293000</v>
      </c>
      <c r="G5" s="4">
        <v>329500000</v>
      </c>
      <c r="H5" s="4">
        <v>348361000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77010000</v>
      </c>
      <c r="G7" s="5">
        <f>SUM(G8:G19)</f>
        <v>80468000</v>
      </c>
      <c r="H7" s="5">
        <f>SUM(H8:H19)</f>
        <v>86788000</v>
      </c>
    </row>
    <row r="8" spans="1:8" ht="13.5">
      <c r="A8" s="25"/>
      <c r="B8" s="25"/>
      <c r="C8" s="25"/>
      <c r="D8" s="25"/>
      <c r="E8" s="30" t="s">
        <v>9</v>
      </c>
      <c r="F8" s="12">
        <v>60286000</v>
      </c>
      <c r="G8" s="12">
        <v>65468000</v>
      </c>
      <c r="H8" s="12">
        <v>69261000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16724000</v>
      </c>
      <c r="G11" s="12">
        <v>15000000</v>
      </c>
      <c r="H11" s="12">
        <v>17527000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5409000</v>
      </c>
      <c r="G20" s="4">
        <f>SUM(G21:G29)</f>
        <v>2300000</v>
      </c>
      <c r="H20" s="4">
        <f>SUM(H21:H29)</f>
        <v>2500000</v>
      </c>
    </row>
    <row r="21" spans="1:8" ht="13.5">
      <c r="A21" s="25"/>
      <c r="B21" s="25"/>
      <c r="C21" s="25"/>
      <c r="D21" s="25"/>
      <c r="E21" s="30" t="s">
        <v>22</v>
      </c>
      <c r="F21" s="21">
        <v>2000000</v>
      </c>
      <c r="G21" s="21">
        <v>2300000</v>
      </c>
      <c r="H21" s="21">
        <v>2500000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3409000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389712000</v>
      </c>
      <c r="G30" s="20">
        <f>+G5+G6+G7+G20</f>
        <v>412268000</v>
      </c>
      <c r="H30" s="20">
        <f>+H5+H6+H7+H20</f>
        <v>437649000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17796000</v>
      </c>
      <c r="G32" s="4">
        <f>SUM(G33:G38)</f>
        <v>16692000</v>
      </c>
      <c r="H32" s="4">
        <f>SUM(H33:H38)</f>
        <v>20561000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17796000</v>
      </c>
      <c r="G34" s="12">
        <v>16692000</v>
      </c>
      <c r="H34" s="12">
        <v>20561000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2000000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17796000</v>
      </c>
      <c r="G41" s="36">
        <f>+G32+G39</f>
        <v>16692000</v>
      </c>
      <c r="H41" s="36">
        <f>+H32+H39</f>
        <v>22561000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407508000</v>
      </c>
      <c r="G42" s="36">
        <f>+G30+G41</f>
        <v>428960000</v>
      </c>
      <c r="H42" s="36">
        <f>+H30+H41</f>
        <v>460210000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80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99226000</v>
      </c>
      <c r="G5" s="4">
        <v>108671000</v>
      </c>
      <c r="H5" s="4">
        <v>117958000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74783000</v>
      </c>
      <c r="G7" s="5">
        <f>SUM(G8:G19)</f>
        <v>79792000</v>
      </c>
      <c r="H7" s="5">
        <f>SUM(H8:H19)</f>
        <v>68140000</v>
      </c>
    </row>
    <row r="8" spans="1:8" ht="13.5">
      <c r="A8" s="25"/>
      <c r="B8" s="25"/>
      <c r="C8" s="25"/>
      <c r="D8" s="25"/>
      <c r="E8" s="30" t="s">
        <v>9</v>
      </c>
      <c r="F8" s="12">
        <v>25760000</v>
      </c>
      <c r="G8" s="12">
        <v>27706000</v>
      </c>
      <c r="H8" s="12">
        <v>29130000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11548000</v>
      </c>
      <c r="G11" s="12">
        <v>12000000</v>
      </c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37475000</v>
      </c>
      <c r="G16" s="12">
        <v>40086000</v>
      </c>
      <c r="H16" s="12">
        <v>32010000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6760000</v>
      </c>
      <c r="G20" s="4">
        <f>SUM(G21:G29)</f>
        <v>7700000</v>
      </c>
      <c r="H20" s="4">
        <f>SUM(H21:H29)</f>
        <v>1700000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1060000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4000000</v>
      </c>
      <c r="G26" s="12">
        <v>6000000</v>
      </c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180769000</v>
      </c>
      <c r="G30" s="20">
        <f>+G5+G6+G7+G20</f>
        <v>196163000</v>
      </c>
      <c r="H30" s="20">
        <f>+H5+H6+H7+H20</f>
        <v>187798000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12167000</v>
      </c>
      <c r="G32" s="4">
        <f>SUM(G33:G38)</f>
        <v>19749000</v>
      </c>
      <c r="H32" s="4">
        <f>SUM(H33:H38)</f>
        <v>24052000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12167000</v>
      </c>
      <c r="G34" s="12">
        <v>19749000</v>
      </c>
      <c r="H34" s="12">
        <v>24052000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12467000</v>
      </c>
      <c r="G41" s="36">
        <f>+G32+G39</f>
        <v>20249000</v>
      </c>
      <c r="H41" s="36">
        <f>+H32+H39</f>
        <v>24052000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193236000</v>
      </c>
      <c r="G42" s="36">
        <f>+G30+G41</f>
        <v>216412000</v>
      </c>
      <c r="H42" s="36">
        <f>+H30+H41</f>
        <v>211850000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81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467724000</v>
      </c>
      <c r="G5" s="4">
        <v>501940000</v>
      </c>
      <c r="H5" s="4">
        <v>532639000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217176000</v>
      </c>
      <c r="G7" s="5">
        <f>SUM(G8:G19)</f>
        <v>232416000</v>
      </c>
      <c r="H7" s="5">
        <f>SUM(H8:H19)</f>
        <v>232367000</v>
      </c>
    </row>
    <row r="8" spans="1:8" ht="13.5">
      <c r="A8" s="25"/>
      <c r="B8" s="25"/>
      <c r="C8" s="25"/>
      <c r="D8" s="25"/>
      <c r="E8" s="30" t="s">
        <v>9</v>
      </c>
      <c r="F8" s="12">
        <v>155326000</v>
      </c>
      <c r="G8" s="12">
        <v>169416000</v>
      </c>
      <c r="H8" s="12">
        <v>179727000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18000000</v>
      </c>
      <c r="G11" s="12">
        <v>18000000</v>
      </c>
      <c r="H11" s="12">
        <v>15000000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43850000</v>
      </c>
      <c r="G16" s="12">
        <v>45000000</v>
      </c>
      <c r="H16" s="12">
        <v>37640000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2959000</v>
      </c>
      <c r="G20" s="4">
        <f>SUM(G21:G29)</f>
        <v>2000000</v>
      </c>
      <c r="H20" s="4">
        <f>SUM(H21:H29)</f>
        <v>2200000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2000000</v>
      </c>
      <c r="H21" s="21">
        <v>2200000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1259000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687859000</v>
      </c>
      <c r="G30" s="20">
        <f>+G5+G6+G7+G20</f>
        <v>736356000</v>
      </c>
      <c r="H30" s="20">
        <f>+H5+H6+H7+H20</f>
        <v>767206000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101345000</v>
      </c>
      <c r="G32" s="4">
        <f>SUM(G33:G38)</f>
        <v>196943000</v>
      </c>
      <c r="H32" s="4">
        <f>SUM(H33:H38)</f>
        <v>404963000</v>
      </c>
    </row>
    <row r="33" spans="1:8" ht="13.5">
      <c r="A33" s="25"/>
      <c r="B33" s="25"/>
      <c r="C33" s="25"/>
      <c r="D33" s="25"/>
      <c r="E33" s="30" t="s">
        <v>16</v>
      </c>
      <c r="F33" s="12">
        <v>74434000</v>
      </c>
      <c r="G33" s="12">
        <v>171702000</v>
      </c>
      <c r="H33" s="12">
        <v>373873000</v>
      </c>
    </row>
    <row r="34" spans="1:8" ht="13.5">
      <c r="A34" s="25"/>
      <c r="B34" s="25"/>
      <c r="C34" s="25"/>
      <c r="D34" s="25"/>
      <c r="E34" s="30" t="s">
        <v>34</v>
      </c>
      <c r="F34" s="12">
        <v>26911000</v>
      </c>
      <c r="G34" s="12">
        <v>25241000</v>
      </c>
      <c r="H34" s="12">
        <v>31090000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3100000</v>
      </c>
      <c r="G39" s="4">
        <f>SUM(G40:G40)</f>
        <v>2500000</v>
      </c>
      <c r="H39" s="4">
        <f>SUM(H40:H40)</f>
        <v>1500000</v>
      </c>
    </row>
    <row r="40" spans="1:8" ht="13.5">
      <c r="A40" s="25"/>
      <c r="B40" s="25"/>
      <c r="C40" s="25"/>
      <c r="D40" s="25"/>
      <c r="E40" s="30" t="s">
        <v>23</v>
      </c>
      <c r="F40" s="21">
        <v>3100000</v>
      </c>
      <c r="G40" s="21">
        <v>2500000</v>
      </c>
      <c r="H40" s="21">
        <v>1500000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104445000</v>
      </c>
      <c r="G41" s="36">
        <f>+G32+G39</f>
        <v>199443000</v>
      </c>
      <c r="H41" s="36">
        <f>+H32+H39</f>
        <v>406463000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792304000</v>
      </c>
      <c r="G42" s="36">
        <f>+G30+G41</f>
        <v>935799000</v>
      </c>
      <c r="H42" s="36">
        <f>+H30+H41</f>
        <v>1173669000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82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117790000</v>
      </c>
      <c r="G5" s="4">
        <v>126359000</v>
      </c>
      <c r="H5" s="4">
        <v>134312000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72317000</v>
      </c>
      <c r="G7" s="5">
        <f>SUM(G8:G19)</f>
        <v>76439000</v>
      </c>
      <c r="H7" s="5">
        <f>SUM(H8:H19)</f>
        <v>68725000</v>
      </c>
    </row>
    <row r="8" spans="1:8" ht="13.5">
      <c r="A8" s="25"/>
      <c r="B8" s="25"/>
      <c r="C8" s="25"/>
      <c r="D8" s="25"/>
      <c r="E8" s="30" t="s">
        <v>9</v>
      </c>
      <c r="F8" s="12">
        <v>38317000</v>
      </c>
      <c r="G8" s="12">
        <v>41439000</v>
      </c>
      <c r="H8" s="12">
        <v>43725000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34000000</v>
      </c>
      <c r="G11" s="12">
        <v>35000000</v>
      </c>
      <c r="H11" s="12">
        <v>25000000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3733000</v>
      </c>
      <c r="G20" s="4">
        <f>SUM(G21:G29)</f>
        <v>2700000</v>
      </c>
      <c r="H20" s="4">
        <f>SUM(H21:H29)</f>
        <v>2800000</v>
      </c>
    </row>
    <row r="21" spans="1:8" ht="13.5">
      <c r="A21" s="25"/>
      <c r="B21" s="25"/>
      <c r="C21" s="25"/>
      <c r="D21" s="25"/>
      <c r="E21" s="30" t="s">
        <v>22</v>
      </c>
      <c r="F21" s="21">
        <v>2500000</v>
      </c>
      <c r="G21" s="21">
        <v>2700000</v>
      </c>
      <c r="H21" s="21">
        <v>2800000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1233000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193840000</v>
      </c>
      <c r="G30" s="20">
        <f>+G5+G6+G7+G20</f>
        <v>205498000</v>
      </c>
      <c r="H30" s="20">
        <f>+H5+H6+H7+H20</f>
        <v>205837000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40595000</v>
      </c>
      <c r="G32" s="4">
        <f>SUM(G33:G38)</f>
        <v>91354000</v>
      </c>
      <c r="H32" s="4">
        <f>SUM(H33:H38)</f>
        <v>95988000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1443000</v>
      </c>
      <c r="G34" s="12">
        <v>1354000</v>
      </c>
      <c r="H34" s="12">
        <v>1668000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39152000</v>
      </c>
      <c r="G37" s="12">
        <v>90000000</v>
      </c>
      <c r="H37" s="12">
        <v>94320000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1500000</v>
      </c>
      <c r="G39" s="4">
        <f>SUM(G40:G40)</f>
        <v>1760000</v>
      </c>
      <c r="H39" s="4">
        <f>SUM(H40:H40)</f>
        <v>1330000</v>
      </c>
    </row>
    <row r="40" spans="1:8" ht="13.5">
      <c r="A40" s="25"/>
      <c r="B40" s="25"/>
      <c r="C40" s="25"/>
      <c r="D40" s="25"/>
      <c r="E40" s="30" t="s">
        <v>23</v>
      </c>
      <c r="F40" s="21">
        <v>1500000</v>
      </c>
      <c r="G40" s="21">
        <v>1760000</v>
      </c>
      <c r="H40" s="21">
        <v>1330000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42095000</v>
      </c>
      <c r="G41" s="36">
        <f>+G32+G39</f>
        <v>93114000</v>
      </c>
      <c r="H41" s="36">
        <f>+H32+H39</f>
        <v>97318000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235935000</v>
      </c>
      <c r="G42" s="36">
        <f>+G30+G41</f>
        <v>298612000</v>
      </c>
      <c r="H42" s="36">
        <f>+H30+H41</f>
        <v>303155000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83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135060000</v>
      </c>
      <c r="G5" s="4">
        <v>140801000</v>
      </c>
      <c r="H5" s="4">
        <v>145873000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2151000</v>
      </c>
      <c r="G7" s="5">
        <f>SUM(G8:G19)</f>
        <v>2269000</v>
      </c>
      <c r="H7" s="5">
        <f>SUM(H8:H19)</f>
        <v>2400000</v>
      </c>
    </row>
    <row r="8" spans="1:8" ht="13.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2151000</v>
      </c>
      <c r="G13" s="21">
        <v>2269000</v>
      </c>
      <c r="H13" s="21">
        <v>2400000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2000000</v>
      </c>
      <c r="G20" s="4">
        <f>SUM(G21:G29)</f>
        <v>1000000</v>
      </c>
      <c r="H20" s="4">
        <f>SUM(H21:H29)</f>
        <v>1000000</v>
      </c>
    </row>
    <row r="21" spans="1:8" ht="13.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139211000</v>
      </c>
      <c r="G30" s="20">
        <f>+G5+G6+G7+G20</f>
        <v>144070000</v>
      </c>
      <c r="H30" s="20">
        <f>+H5+H6+H7+H20</f>
        <v>149273000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139511000</v>
      </c>
      <c r="G42" s="36">
        <f>+G30+G41</f>
        <v>144570000</v>
      </c>
      <c r="H42" s="36">
        <f>+H30+H41</f>
        <v>149273000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83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46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47</v>
      </c>
      <c r="F124" s="40"/>
      <c r="G124" s="40"/>
      <c r="H124" s="40"/>
    </row>
    <row r="125" spans="5:8" ht="12.75">
      <c r="E125" s="1" t="s">
        <v>84</v>
      </c>
      <c r="F125" s="24"/>
      <c r="G125" s="24"/>
      <c r="H125" s="24"/>
    </row>
    <row r="126" spans="5:8" ht="12.75">
      <c r="E126" s="1" t="s">
        <v>85</v>
      </c>
      <c r="F126" s="24"/>
      <c r="G126" s="24"/>
      <c r="H126" s="24"/>
    </row>
    <row r="127" spans="5:8" ht="12.75">
      <c r="E127" s="1" t="s">
        <v>86</v>
      </c>
      <c r="F127" s="24"/>
      <c r="G127" s="24"/>
      <c r="H127" s="24"/>
    </row>
    <row r="128" spans="5:8" ht="12.75">
      <c r="E128" s="1" t="s">
        <v>87</v>
      </c>
      <c r="F128" s="24"/>
      <c r="G128" s="24"/>
      <c r="H128" s="24"/>
    </row>
    <row r="129" spans="5:8" ht="12.75">
      <c r="E129" s="1" t="s">
        <v>88</v>
      </c>
      <c r="F129" s="24"/>
      <c r="G129" s="24"/>
      <c r="H129" s="24"/>
    </row>
    <row r="130" spans="5:8" ht="12.75">
      <c r="E130" s="1" t="s">
        <v>89</v>
      </c>
      <c r="F130" s="24"/>
      <c r="G130" s="24"/>
      <c r="H130" s="24"/>
    </row>
    <row r="131" spans="5:8" ht="12.75">
      <c r="E131" s="39"/>
      <c r="F131" s="40"/>
      <c r="G131" s="40"/>
      <c r="H131" s="40"/>
    </row>
    <row r="132" spans="5:8" ht="12.75">
      <c r="E132" s="39" t="s">
        <v>53</v>
      </c>
      <c r="F132" s="40"/>
      <c r="G132" s="40"/>
      <c r="H132" s="40"/>
    </row>
    <row r="133" spans="5:8" ht="12.75">
      <c r="E133" s="1" t="s">
        <v>84</v>
      </c>
      <c r="F133" s="24"/>
      <c r="G133" s="24"/>
      <c r="H133" s="24"/>
    </row>
    <row r="134" spans="5:8" ht="12.75">
      <c r="E134" s="1" t="s">
        <v>85</v>
      </c>
      <c r="F134" s="24"/>
      <c r="G134" s="24"/>
      <c r="H134" s="24"/>
    </row>
    <row r="135" spans="5:8" ht="12.75">
      <c r="E135" s="1" t="s">
        <v>86</v>
      </c>
      <c r="F135" s="24"/>
      <c r="G135" s="24"/>
      <c r="H135" s="24"/>
    </row>
    <row r="136" spans="5:8" ht="12.75">
      <c r="E136" s="1" t="s">
        <v>87</v>
      </c>
      <c r="F136" s="24"/>
      <c r="G136" s="24"/>
      <c r="H136" s="24"/>
    </row>
    <row r="137" spans="5:8" ht="12.75">
      <c r="E137" s="1" t="s">
        <v>88</v>
      </c>
      <c r="F137" s="24"/>
      <c r="G137" s="24"/>
      <c r="H137" s="24"/>
    </row>
    <row r="138" spans="5:8" ht="12.75">
      <c r="E138" s="1" t="s">
        <v>89</v>
      </c>
      <c r="F138" s="24"/>
      <c r="G138" s="24"/>
      <c r="H138" s="24"/>
    </row>
    <row r="139" spans="5:8" ht="12.75">
      <c r="E139" s="39"/>
      <c r="F139" s="40"/>
      <c r="G139" s="40"/>
      <c r="H139" s="40"/>
    </row>
    <row r="140" spans="5:8" ht="12.75">
      <c r="E140" s="39" t="s">
        <v>54</v>
      </c>
      <c r="F140" s="40"/>
      <c r="G140" s="40"/>
      <c r="H140" s="40"/>
    </row>
    <row r="141" spans="5:8" ht="12.75">
      <c r="E141" s="1" t="s">
        <v>84</v>
      </c>
      <c r="F141" s="24"/>
      <c r="G141" s="24"/>
      <c r="H141" s="24"/>
    </row>
    <row r="142" spans="5:8" ht="12.75">
      <c r="E142" s="1" t="s">
        <v>85</v>
      </c>
      <c r="F142" s="24"/>
      <c r="G142" s="24"/>
      <c r="H142" s="24"/>
    </row>
    <row r="143" spans="5:8" ht="12.75">
      <c r="E143" s="1" t="s">
        <v>86</v>
      </c>
      <c r="F143" s="24"/>
      <c r="G143" s="24"/>
      <c r="H143" s="24"/>
    </row>
    <row r="144" spans="5:8" ht="12.75">
      <c r="E144" s="1" t="s">
        <v>87</v>
      </c>
      <c r="F144" s="24"/>
      <c r="G144" s="24"/>
      <c r="H144" s="24"/>
    </row>
    <row r="145" spans="5:8" ht="12.75">
      <c r="E145" s="1" t="s">
        <v>88</v>
      </c>
      <c r="F145" s="24"/>
      <c r="G145" s="24"/>
      <c r="H145" s="24"/>
    </row>
    <row r="146" spans="5:8" ht="12.75">
      <c r="E146" s="1" t="s">
        <v>89</v>
      </c>
      <c r="F146" s="24"/>
      <c r="G146" s="24"/>
      <c r="H146" s="24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12">
    <mergeCell ref="E1:H1"/>
    <mergeCell ref="E2:H2"/>
    <mergeCell ref="E43:H43"/>
    <mergeCell ref="E119:H119"/>
    <mergeCell ref="E122:H122"/>
    <mergeCell ref="E123:H123"/>
    <mergeCell ref="E124:H124"/>
    <mergeCell ref="E131:H131"/>
    <mergeCell ref="E132:H132"/>
    <mergeCell ref="E139:H139"/>
    <mergeCell ref="E140:H140"/>
    <mergeCell ref="E120:H12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90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155455000</v>
      </c>
      <c r="G5" s="4">
        <v>167042000</v>
      </c>
      <c r="H5" s="4">
        <v>177013000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33238000</v>
      </c>
      <c r="G7" s="5">
        <f>SUM(G8:G19)</f>
        <v>35885000</v>
      </c>
      <c r="H7" s="5">
        <f>SUM(H8:H19)</f>
        <v>37822000</v>
      </c>
    </row>
    <row r="8" spans="1:8" ht="13.5">
      <c r="A8" s="25"/>
      <c r="B8" s="25"/>
      <c r="C8" s="25"/>
      <c r="D8" s="25"/>
      <c r="E8" s="30" t="s">
        <v>9</v>
      </c>
      <c r="F8" s="12">
        <v>33238000</v>
      </c>
      <c r="G8" s="12">
        <v>35885000</v>
      </c>
      <c r="H8" s="12">
        <v>37822000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8165000</v>
      </c>
      <c r="G20" s="4">
        <f>SUM(G21:G29)</f>
        <v>6300000</v>
      </c>
      <c r="H20" s="4">
        <f>SUM(H21:H29)</f>
        <v>6300000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1165000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4000000</v>
      </c>
      <c r="G26" s="12">
        <v>3000000</v>
      </c>
      <c r="H26" s="12">
        <v>3000000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196858000</v>
      </c>
      <c r="G30" s="20">
        <f>+G5+G6+G7+G20</f>
        <v>209227000</v>
      </c>
      <c r="H30" s="20">
        <f>+H5+H6+H7+H20</f>
        <v>221135000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11465000</v>
      </c>
      <c r="G32" s="4">
        <f>SUM(G33:G38)</f>
        <v>10753000</v>
      </c>
      <c r="H32" s="4">
        <f>SUM(H33:H38)</f>
        <v>13245000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11465000</v>
      </c>
      <c r="G34" s="12">
        <v>10753000</v>
      </c>
      <c r="H34" s="12">
        <v>13245000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11465000</v>
      </c>
      <c r="G41" s="36">
        <f>+G32+G39</f>
        <v>10753000</v>
      </c>
      <c r="H41" s="36">
        <f>+H32+H39</f>
        <v>13245000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208323000</v>
      </c>
      <c r="G42" s="36">
        <f>+G30+G41</f>
        <v>219980000</v>
      </c>
      <c r="H42" s="36">
        <f>+H30+H41</f>
        <v>234380000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91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289039000</v>
      </c>
      <c r="G5" s="4">
        <v>311289000</v>
      </c>
      <c r="H5" s="4">
        <v>330501000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74561000</v>
      </c>
      <c r="G7" s="5">
        <f>SUM(G8:G19)</f>
        <v>77207000</v>
      </c>
      <c r="H7" s="5">
        <f>SUM(H8:H19)</f>
        <v>72606000</v>
      </c>
    </row>
    <row r="8" spans="1:8" ht="13.5">
      <c r="A8" s="25"/>
      <c r="B8" s="25"/>
      <c r="C8" s="25"/>
      <c r="D8" s="25"/>
      <c r="E8" s="30" t="s">
        <v>9</v>
      </c>
      <c r="F8" s="12">
        <v>54561000</v>
      </c>
      <c r="G8" s="12">
        <v>59207000</v>
      </c>
      <c r="H8" s="12">
        <v>62606000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20000000</v>
      </c>
      <c r="G11" s="12">
        <v>18000000</v>
      </c>
      <c r="H11" s="12">
        <v>10000000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4281000</v>
      </c>
      <c r="G20" s="4">
        <f>SUM(G21:G29)</f>
        <v>2800000</v>
      </c>
      <c r="H20" s="4">
        <f>SUM(H21:H29)</f>
        <v>3000000</v>
      </c>
    </row>
    <row r="21" spans="1:8" ht="13.5">
      <c r="A21" s="25"/>
      <c r="B21" s="25"/>
      <c r="C21" s="25"/>
      <c r="D21" s="25"/>
      <c r="E21" s="30" t="s">
        <v>22</v>
      </c>
      <c r="F21" s="21">
        <v>2600000</v>
      </c>
      <c r="G21" s="21">
        <v>2800000</v>
      </c>
      <c r="H21" s="21">
        <v>3000000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1681000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367881000</v>
      </c>
      <c r="G30" s="20">
        <f>+G5+G6+G7+G20</f>
        <v>391296000</v>
      </c>
      <c r="H30" s="20">
        <f>+H5+H6+H7+H20</f>
        <v>406107000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9441000</v>
      </c>
      <c r="G32" s="4">
        <f>SUM(G33:G38)</f>
        <v>8855000</v>
      </c>
      <c r="H32" s="4">
        <f>SUM(H33:H38)</f>
        <v>10907000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9441000</v>
      </c>
      <c r="G34" s="12">
        <v>8855000</v>
      </c>
      <c r="H34" s="12">
        <v>10907000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9441000</v>
      </c>
      <c r="G41" s="36">
        <f>+G32+G39</f>
        <v>8855000</v>
      </c>
      <c r="H41" s="36">
        <f>+H32+H39</f>
        <v>10907000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377322000</v>
      </c>
      <c r="G42" s="36">
        <f>+G30+G41</f>
        <v>400151000</v>
      </c>
      <c r="H42" s="36">
        <f>+H30+H41</f>
        <v>417014000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92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285383000</v>
      </c>
      <c r="G5" s="4">
        <v>304684000</v>
      </c>
      <c r="H5" s="4">
        <v>320692000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61710000</v>
      </c>
      <c r="G7" s="5">
        <f>SUM(G8:G19)</f>
        <v>67025000</v>
      </c>
      <c r="H7" s="5">
        <f>SUM(H8:H19)</f>
        <v>70915000</v>
      </c>
    </row>
    <row r="8" spans="1:8" ht="13.5">
      <c r="A8" s="25"/>
      <c r="B8" s="25"/>
      <c r="C8" s="25"/>
      <c r="D8" s="25"/>
      <c r="E8" s="30" t="s">
        <v>9</v>
      </c>
      <c r="F8" s="12">
        <v>61710000</v>
      </c>
      <c r="G8" s="12">
        <v>67025000</v>
      </c>
      <c r="H8" s="12">
        <v>70915000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2868000</v>
      </c>
      <c r="G20" s="4">
        <f>SUM(G21:G29)</f>
        <v>1700000</v>
      </c>
      <c r="H20" s="4">
        <f>SUM(H21:H29)</f>
        <v>1770000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1770000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1168000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349961000</v>
      </c>
      <c r="G30" s="20">
        <f>+G5+G6+G7+G20</f>
        <v>373409000</v>
      </c>
      <c r="H30" s="20">
        <f>+H5+H6+H7+H20</f>
        <v>393377000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24998000</v>
      </c>
      <c r="G32" s="4">
        <f>SUM(G33:G38)</f>
        <v>23447000</v>
      </c>
      <c r="H32" s="4">
        <f>SUM(H33:H38)</f>
        <v>28880000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24998000</v>
      </c>
      <c r="G34" s="12">
        <v>23447000</v>
      </c>
      <c r="H34" s="12">
        <v>28880000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24998000</v>
      </c>
      <c r="G41" s="36">
        <f>+G32+G39</f>
        <v>23447000</v>
      </c>
      <c r="H41" s="36">
        <f>+H32+H39</f>
        <v>28880000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374959000</v>
      </c>
      <c r="G42" s="36">
        <f>+G30+G41</f>
        <v>396856000</v>
      </c>
      <c r="H42" s="36">
        <f>+H30+H41</f>
        <v>422257000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93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452557000</v>
      </c>
      <c r="G5" s="4">
        <v>493141000</v>
      </c>
      <c r="H5" s="4">
        <v>529587000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83797000</v>
      </c>
      <c r="G7" s="5">
        <f>SUM(G8:G19)</f>
        <v>91183000</v>
      </c>
      <c r="H7" s="5">
        <f>SUM(H8:H19)</f>
        <v>106588000</v>
      </c>
    </row>
    <row r="8" spans="1:8" ht="13.5">
      <c r="A8" s="25"/>
      <c r="B8" s="25"/>
      <c r="C8" s="25"/>
      <c r="D8" s="25"/>
      <c r="E8" s="30" t="s">
        <v>9</v>
      </c>
      <c r="F8" s="12">
        <v>83797000</v>
      </c>
      <c r="G8" s="12">
        <v>91183000</v>
      </c>
      <c r="H8" s="12">
        <v>96588000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>
        <v>10000000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3552000</v>
      </c>
      <c r="G20" s="4">
        <f>SUM(G21:G29)</f>
        <v>2500000</v>
      </c>
      <c r="H20" s="4">
        <f>SUM(H21:H29)</f>
        <v>2700000</v>
      </c>
    </row>
    <row r="21" spans="1:8" ht="13.5">
      <c r="A21" s="25"/>
      <c r="B21" s="25"/>
      <c r="C21" s="25"/>
      <c r="D21" s="25"/>
      <c r="E21" s="30" t="s">
        <v>22</v>
      </c>
      <c r="F21" s="21">
        <v>2500000</v>
      </c>
      <c r="G21" s="21">
        <v>2500000</v>
      </c>
      <c r="H21" s="21">
        <v>2700000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1052000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539906000</v>
      </c>
      <c r="G30" s="20">
        <f>+G5+G6+G7+G20</f>
        <v>586824000</v>
      </c>
      <c r="H30" s="20">
        <f>+H5+H6+H7+H20</f>
        <v>638875000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61461000</v>
      </c>
      <c r="G32" s="4">
        <f>SUM(G33:G38)</f>
        <v>44047000</v>
      </c>
      <c r="H32" s="4">
        <f>SUM(H33:H38)</f>
        <v>54803000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61461000</v>
      </c>
      <c r="G34" s="12">
        <v>44047000</v>
      </c>
      <c r="H34" s="12">
        <v>54803000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3600000</v>
      </c>
      <c r="G39" s="4">
        <f>SUM(G40:G40)</f>
        <v>1500000</v>
      </c>
      <c r="H39" s="4">
        <f>SUM(H40:H40)</f>
        <v>500000</v>
      </c>
    </row>
    <row r="40" spans="1:8" ht="13.5">
      <c r="A40" s="25"/>
      <c r="B40" s="25"/>
      <c r="C40" s="25"/>
      <c r="D40" s="25"/>
      <c r="E40" s="30" t="s">
        <v>23</v>
      </c>
      <c r="F40" s="21">
        <v>3600000</v>
      </c>
      <c r="G40" s="21">
        <v>1500000</v>
      </c>
      <c r="H40" s="21">
        <v>500000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65061000</v>
      </c>
      <c r="G41" s="36">
        <f>+G32+G39</f>
        <v>45547000</v>
      </c>
      <c r="H41" s="36">
        <f>+H32+H39</f>
        <v>55303000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604967000</v>
      </c>
      <c r="G42" s="36">
        <f>+G30+G41</f>
        <v>632371000</v>
      </c>
      <c r="H42" s="36">
        <f>+H30+H41</f>
        <v>694178000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94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837796000</v>
      </c>
      <c r="G5" s="4">
        <v>914812000</v>
      </c>
      <c r="H5" s="4">
        <v>991426000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527586000</v>
      </c>
      <c r="G7" s="5">
        <f>SUM(G8:G19)</f>
        <v>587997000</v>
      </c>
      <c r="H7" s="5">
        <f>SUM(H8:H19)</f>
        <v>611808000</v>
      </c>
    </row>
    <row r="8" spans="1:8" ht="13.5">
      <c r="A8" s="25"/>
      <c r="B8" s="25"/>
      <c r="C8" s="25"/>
      <c r="D8" s="25"/>
      <c r="E8" s="30" t="s">
        <v>9</v>
      </c>
      <c r="F8" s="12">
        <v>471805000</v>
      </c>
      <c r="G8" s="12">
        <v>515560000</v>
      </c>
      <c r="H8" s="12">
        <v>547578000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2310000</v>
      </c>
      <c r="G13" s="21">
        <v>2437000</v>
      </c>
      <c r="H13" s="21">
        <v>2578000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53471000</v>
      </c>
      <c r="G16" s="12">
        <v>70000000</v>
      </c>
      <c r="H16" s="12">
        <v>61652000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8494000</v>
      </c>
      <c r="G20" s="4">
        <f>SUM(G21:G29)</f>
        <v>2400000</v>
      </c>
      <c r="H20" s="4">
        <f>SUM(H21:H29)</f>
        <v>2500000</v>
      </c>
    </row>
    <row r="21" spans="1:8" ht="13.5">
      <c r="A21" s="25"/>
      <c r="B21" s="25"/>
      <c r="C21" s="25"/>
      <c r="D21" s="25"/>
      <c r="E21" s="30" t="s">
        <v>22</v>
      </c>
      <c r="F21" s="21">
        <v>2200000</v>
      </c>
      <c r="G21" s="21">
        <v>2400000</v>
      </c>
      <c r="H21" s="21">
        <v>2500000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6294000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1373876000</v>
      </c>
      <c r="G30" s="20">
        <f>+G5+G6+G7+G20</f>
        <v>1505209000</v>
      </c>
      <c r="H30" s="20">
        <f>+H5+H6+H7+H20</f>
        <v>1605734000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135000000</v>
      </c>
      <c r="G32" s="4">
        <f>SUM(G33:G38)</f>
        <v>149475000</v>
      </c>
      <c r="H32" s="4">
        <f>SUM(H33:H38)</f>
        <v>127995000</v>
      </c>
    </row>
    <row r="33" spans="1:8" ht="13.5">
      <c r="A33" s="25"/>
      <c r="B33" s="25"/>
      <c r="C33" s="25"/>
      <c r="D33" s="25"/>
      <c r="E33" s="30" t="s">
        <v>16</v>
      </c>
      <c r="F33" s="12">
        <v>135000000</v>
      </c>
      <c r="G33" s="12">
        <v>149475000</v>
      </c>
      <c r="H33" s="12">
        <v>127995000</v>
      </c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135000000</v>
      </c>
      <c r="G41" s="36">
        <f>+G32+G39</f>
        <v>149475000</v>
      </c>
      <c r="H41" s="36">
        <f>+H32+H39</f>
        <v>127995000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1508876000</v>
      </c>
      <c r="G42" s="36">
        <f>+G30+G41</f>
        <v>1654684000</v>
      </c>
      <c r="H42" s="36">
        <f>+H30+H41</f>
        <v>1733729000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customHeight="1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94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46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47</v>
      </c>
      <c r="F124" s="40"/>
      <c r="G124" s="40"/>
      <c r="H124" s="40"/>
    </row>
    <row r="125" spans="5:8" ht="12.75">
      <c r="E125" s="1" t="s">
        <v>95</v>
      </c>
      <c r="F125" s="24">
        <v>48366000</v>
      </c>
      <c r="G125" s="24">
        <v>53290000</v>
      </c>
      <c r="H125" s="24">
        <v>58508000</v>
      </c>
    </row>
    <row r="126" spans="5:8" ht="12.75">
      <c r="E126" s="1" t="s">
        <v>96</v>
      </c>
      <c r="F126" s="24">
        <v>89258000</v>
      </c>
      <c r="G126" s="24">
        <v>98601000</v>
      </c>
      <c r="H126" s="24">
        <v>108540000</v>
      </c>
    </row>
    <row r="127" spans="5:8" ht="12.75">
      <c r="E127" s="1" t="s">
        <v>97</v>
      </c>
      <c r="F127" s="24">
        <v>89219000</v>
      </c>
      <c r="G127" s="24">
        <v>97407000</v>
      </c>
      <c r="H127" s="24">
        <v>105973000</v>
      </c>
    </row>
    <row r="128" spans="5:8" ht="12.75">
      <c r="E128" s="1" t="s">
        <v>98</v>
      </c>
      <c r="F128" s="24"/>
      <c r="G128" s="24"/>
      <c r="H128" s="24"/>
    </row>
    <row r="129" spans="5:8" ht="12.75">
      <c r="E129" s="1" t="s">
        <v>99</v>
      </c>
      <c r="F129" s="24"/>
      <c r="G129" s="24"/>
      <c r="H129" s="24"/>
    </row>
    <row r="130" spans="5:8" ht="12.75">
      <c r="E130" s="1" t="s">
        <v>100</v>
      </c>
      <c r="F130" s="24">
        <v>156023000</v>
      </c>
      <c r="G130" s="24">
        <v>174303000</v>
      </c>
      <c r="H130" s="24">
        <v>194039000</v>
      </c>
    </row>
    <row r="131" spans="5:8" ht="12.75">
      <c r="E131" s="39"/>
      <c r="F131" s="40"/>
      <c r="G131" s="40"/>
      <c r="H131" s="40"/>
    </row>
    <row r="132" spans="5:8" ht="12.75">
      <c r="E132" s="39" t="s">
        <v>53</v>
      </c>
      <c r="F132" s="40"/>
      <c r="G132" s="40"/>
      <c r="H132" s="40"/>
    </row>
    <row r="133" spans="5:8" ht="12.75">
      <c r="E133" s="1" t="s">
        <v>95</v>
      </c>
      <c r="F133" s="24">
        <v>35691000</v>
      </c>
      <c r="G133" s="24">
        <v>38365000</v>
      </c>
      <c r="H133" s="24">
        <v>40782000</v>
      </c>
    </row>
    <row r="134" spans="5:8" ht="12.75">
      <c r="E134" s="1" t="s">
        <v>96</v>
      </c>
      <c r="F134" s="24">
        <v>65865000</v>
      </c>
      <c r="G134" s="24">
        <v>70986000</v>
      </c>
      <c r="H134" s="24">
        <v>75656000</v>
      </c>
    </row>
    <row r="135" spans="5:8" ht="12.75">
      <c r="E135" s="1" t="s">
        <v>97</v>
      </c>
      <c r="F135" s="24">
        <v>65836000</v>
      </c>
      <c r="G135" s="24">
        <v>70126000</v>
      </c>
      <c r="H135" s="24">
        <v>73866000</v>
      </c>
    </row>
    <row r="136" spans="5:8" ht="12.75">
      <c r="E136" s="1" t="s">
        <v>98</v>
      </c>
      <c r="F136" s="24"/>
      <c r="G136" s="24"/>
      <c r="H136" s="24"/>
    </row>
    <row r="137" spans="5:8" ht="12.75">
      <c r="E137" s="1" t="s">
        <v>99</v>
      </c>
      <c r="F137" s="24"/>
      <c r="G137" s="24"/>
      <c r="H137" s="24"/>
    </row>
    <row r="138" spans="5:8" ht="12.75">
      <c r="E138" s="1" t="s">
        <v>100</v>
      </c>
      <c r="F138" s="24">
        <v>115133000</v>
      </c>
      <c r="G138" s="24">
        <v>125485000</v>
      </c>
      <c r="H138" s="24">
        <v>135251000</v>
      </c>
    </row>
    <row r="139" spans="5:8" ht="12.75">
      <c r="E139" s="39"/>
      <c r="F139" s="40"/>
      <c r="G139" s="40"/>
      <c r="H139" s="40"/>
    </row>
    <row r="140" spans="5:8" ht="12.75">
      <c r="E140" s="39" t="s">
        <v>54</v>
      </c>
      <c r="F140" s="40"/>
      <c r="G140" s="40"/>
      <c r="H140" s="40"/>
    </row>
    <row r="141" spans="5:8" ht="12.75">
      <c r="E141" s="1" t="s">
        <v>95</v>
      </c>
      <c r="F141" s="24"/>
      <c r="G141" s="24"/>
      <c r="H141" s="24"/>
    </row>
    <row r="142" spans="5:8" ht="12.75">
      <c r="E142" s="1" t="s">
        <v>96</v>
      </c>
      <c r="F142" s="24"/>
      <c r="G142" s="24"/>
      <c r="H142" s="24"/>
    </row>
    <row r="143" spans="5:8" ht="12.75">
      <c r="E143" s="1" t="s">
        <v>97</v>
      </c>
      <c r="F143" s="24"/>
      <c r="G143" s="24"/>
      <c r="H143" s="24"/>
    </row>
    <row r="144" spans="5:8" ht="12.75">
      <c r="E144" s="1" t="s">
        <v>98</v>
      </c>
      <c r="F144" s="24"/>
      <c r="G144" s="24"/>
      <c r="H144" s="24"/>
    </row>
    <row r="145" spans="5:8" ht="12.75">
      <c r="E145" s="1" t="s">
        <v>99</v>
      </c>
      <c r="F145" s="24"/>
      <c r="G145" s="24"/>
      <c r="H145" s="24"/>
    </row>
    <row r="146" spans="5:8" ht="12.75">
      <c r="E146" s="1" t="s">
        <v>100</v>
      </c>
      <c r="F146" s="24"/>
      <c r="G146" s="24"/>
      <c r="H146" s="24"/>
    </row>
    <row r="147" spans="5:8" ht="12.75">
      <c r="E147" s="39"/>
      <c r="F147" s="40"/>
      <c r="G147" s="40"/>
      <c r="H147" s="40"/>
    </row>
    <row r="148" spans="5:8" ht="12.75">
      <c r="E148" s="39"/>
      <c r="F148" s="40"/>
      <c r="G148" s="40"/>
      <c r="H148" s="40"/>
    </row>
    <row r="149" spans="5:8" ht="12.75">
      <c r="E149" s="39" t="s">
        <v>55</v>
      </c>
      <c r="F149" s="40"/>
      <c r="G149" s="40"/>
      <c r="H149" s="40"/>
    </row>
    <row r="150" spans="5:8" ht="12.75">
      <c r="E150" s="39"/>
      <c r="F150" s="40"/>
      <c r="G150" s="40"/>
      <c r="H150" s="40"/>
    </row>
    <row r="151" spans="5:8" ht="12.75">
      <c r="E151" s="1" t="s">
        <v>95</v>
      </c>
      <c r="F151" s="24">
        <v>46337000</v>
      </c>
      <c r="G151" s="24">
        <v>50681000</v>
      </c>
      <c r="H151" s="24">
        <v>53859000</v>
      </c>
    </row>
    <row r="152" spans="5:8" ht="12.75">
      <c r="E152" s="1" t="s">
        <v>96</v>
      </c>
      <c r="F152" s="24">
        <v>111884000</v>
      </c>
      <c r="G152" s="24">
        <v>122371000</v>
      </c>
      <c r="H152" s="24">
        <v>130045000</v>
      </c>
    </row>
    <row r="153" spans="5:8" ht="12.75">
      <c r="E153" s="1" t="s">
        <v>97</v>
      </c>
      <c r="F153" s="24">
        <v>127694000</v>
      </c>
      <c r="G153" s="24">
        <v>139663000</v>
      </c>
      <c r="H153" s="24">
        <v>148421000</v>
      </c>
    </row>
    <row r="154" spans="5:8" ht="12.75">
      <c r="E154" s="1" t="s">
        <v>98</v>
      </c>
      <c r="F154" s="24"/>
      <c r="G154" s="24"/>
      <c r="H154" s="24"/>
    </row>
    <row r="155" spans="5:8" ht="12.75">
      <c r="E155" s="1" t="s">
        <v>99</v>
      </c>
      <c r="F155" s="24"/>
      <c r="G155" s="24"/>
      <c r="H155" s="24"/>
    </row>
    <row r="156" spans="5:8" ht="12.75">
      <c r="E156" s="1" t="s">
        <v>100</v>
      </c>
      <c r="F156" s="24">
        <v>180890000</v>
      </c>
      <c r="G156" s="24">
        <v>197846000</v>
      </c>
      <c r="H156" s="24">
        <v>210253000</v>
      </c>
    </row>
    <row r="157" spans="5:8" ht="12.75">
      <c r="E157" s="39"/>
      <c r="F157" s="40"/>
      <c r="G157" s="40"/>
      <c r="H157" s="40"/>
    </row>
    <row r="158" spans="5:8" ht="12.75">
      <c r="E158" s="39"/>
      <c r="F158" s="40"/>
      <c r="G158" s="40"/>
      <c r="H158" s="40"/>
    </row>
    <row r="159" spans="5:8" ht="12.75">
      <c r="E159" s="39" t="s">
        <v>56</v>
      </c>
      <c r="F159" s="40"/>
      <c r="G159" s="40"/>
      <c r="H159" s="40"/>
    </row>
    <row r="160" spans="5:8" ht="12.75">
      <c r="E160" s="39"/>
      <c r="F160" s="40"/>
      <c r="G160" s="40"/>
      <c r="H160" s="40"/>
    </row>
    <row r="161" spans="5:8" ht="12.75">
      <c r="E161" s="1" t="s">
        <v>95</v>
      </c>
      <c r="F161" s="24"/>
      <c r="G161" s="24"/>
      <c r="H161" s="24"/>
    </row>
    <row r="162" spans="5:8" ht="12.75">
      <c r="E162" s="1" t="s">
        <v>96</v>
      </c>
      <c r="F162" s="24"/>
      <c r="G162" s="24"/>
      <c r="H162" s="24"/>
    </row>
    <row r="163" spans="5:8" ht="12.75">
      <c r="E163" s="1" t="s">
        <v>97</v>
      </c>
      <c r="F163" s="24"/>
      <c r="G163" s="24"/>
      <c r="H163" s="24"/>
    </row>
    <row r="164" spans="5:8" ht="12.75">
      <c r="E164" s="39"/>
      <c r="F164" s="40"/>
      <c r="G164" s="40"/>
      <c r="H164" s="40"/>
    </row>
    <row r="165" spans="5:8" ht="12.75">
      <c r="E165" s="39"/>
      <c r="F165" s="40"/>
      <c r="G165" s="40"/>
      <c r="H165" s="40"/>
    </row>
    <row r="166" spans="5:8" ht="12.75">
      <c r="E166" s="39" t="s">
        <v>57</v>
      </c>
      <c r="F166" s="40"/>
      <c r="G166" s="40"/>
      <c r="H166" s="40"/>
    </row>
    <row r="167" spans="5:8" ht="12.75">
      <c r="E167" s="39"/>
      <c r="F167" s="40"/>
      <c r="G167" s="40"/>
      <c r="H167" s="40"/>
    </row>
    <row r="168" spans="5:8" ht="12.75">
      <c r="E168" s="1" t="s">
        <v>95</v>
      </c>
      <c r="F168" s="24">
        <v>15000000</v>
      </c>
      <c r="G168" s="24">
        <v>18000000</v>
      </c>
      <c r="H168" s="24">
        <v>16000000</v>
      </c>
    </row>
    <row r="169" spans="5:8" ht="12.75">
      <c r="E169" s="1" t="s">
        <v>96</v>
      </c>
      <c r="F169" s="24">
        <v>13000000</v>
      </c>
      <c r="G169" s="24">
        <v>17000000</v>
      </c>
      <c r="H169" s="24">
        <v>15000000</v>
      </c>
    </row>
    <row r="170" spans="5:8" ht="12.75">
      <c r="E170" s="1" t="s">
        <v>97</v>
      </c>
      <c r="F170" s="24">
        <v>12471000</v>
      </c>
      <c r="G170" s="24">
        <v>16000000</v>
      </c>
      <c r="H170" s="24">
        <v>17000000</v>
      </c>
    </row>
    <row r="171" spans="5:8" ht="12.75">
      <c r="E171" s="1" t="s">
        <v>100</v>
      </c>
      <c r="F171" s="24">
        <v>13000000</v>
      </c>
      <c r="G171" s="24">
        <v>19000000</v>
      </c>
      <c r="H171" s="24">
        <v>13652000</v>
      </c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8:H158"/>
    <mergeCell ref="E159:H159"/>
    <mergeCell ref="E124:H124"/>
    <mergeCell ref="E131:H131"/>
    <mergeCell ref="E132:H132"/>
    <mergeCell ref="E139:H139"/>
    <mergeCell ref="E140:H140"/>
    <mergeCell ref="E147:H147"/>
    <mergeCell ref="E160:H160"/>
    <mergeCell ref="E164:H164"/>
    <mergeCell ref="E165:H165"/>
    <mergeCell ref="E166:H166"/>
    <mergeCell ref="E167:H167"/>
    <mergeCell ref="E120:H120"/>
    <mergeCell ref="E148:H148"/>
    <mergeCell ref="E149:H149"/>
    <mergeCell ref="E150:H150"/>
    <mergeCell ref="E157:H15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297936000</v>
      </c>
      <c r="G5" s="4">
        <v>319717000</v>
      </c>
      <c r="H5" s="4">
        <v>338315000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67229000</v>
      </c>
      <c r="G7" s="5">
        <f>SUM(G8:G19)</f>
        <v>71124000</v>
      </c>
      <c r="H7" s="5">
        <f>SUM(H8:H19)</f>
        <v>72707000</v>
      </c>
    </row>
    <row r="8" spans="1:8" ht="13.5">
      <c r="A8" s="25"/>
      <c r="B8" s="25"/>
      <c r="C8" s="25"/>
      <c r="D8" s="25"/>
      <c r="E8" s="30" t="s">
        <v>9</v>
      </c>
      <c r="F8" s="12">
        <v>57229000</v>
      </c>
      <c r="G8" s="12">
        <v>62124000</v>
      </c>
      <c r="H8" s="12">
        <v>65707000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10000000</v>
      </c>
      <c r="G11" s="12">
        <v>9000000</v>
      </c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7467000</v>
      </c>
      <c r="G20" s="4">
        <f>SUM(G21:G29)</f>
        <v>7100000</v>
      </c>
      <c r="H20" s="4">
        <f>SUM(H21:H29)</f>
        <v>7100000</v>
      </c>
    </row>
    <row r="21" spans="1:8" ht="13.5">
      <c r="A21" s="25"/>
      <c r="B21" s="25"/>
      <c r="C21" s="25"/>
      <c r="D21" s="25"/>
      <c r="E21" s="30" t="s">
        <v>22</v>
      </c>
      <c r="F21" s="21">
        <v>2000000</v>
      </c>
      <c r="G21" s="21">
        <v>2100000</v>
      </c>
      <c r="H21" s="21">
        <v>2100000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1467000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4000000</v>
      </c>
      <c r="G26" s="12">
        <v>5000000</v>
      </c>
      <c r="H26" s="12">
        <v>5000000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372632000</v>
      </c>
      <c r="G30" s="20">
        <f>+G5+G6+G7+G20</f>
        <v>397941000</v>
      </c>
      <c r="H30" s="20">
        <f>+H5+H6+H7+H20</f>
        <v>418122000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19628000</v>
      </c>
      <c r="G32" s="4">
        <f>SUM(G33:G38)</f>
        <v>18410000</v>
      </c>
      <c r="H32" s="4">
        <f>SUM(H33:H38)</f>
        <v>22677000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19628000</v>
      </c>
      <c r="G34" s="12">
        <v>18410000</v>
      </c>
      <c r="H34" s="12">
        <v>22677000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19628000</v>
      </c>
      <c r="G41" s="36">
        <f>+G32+G39</f>
        <v>18410000</v>
      </c>
      <c r="H41" s="36">
        <f>+H32+H39</f>
        <v>22677000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392260000</v>
      </c>
      <c r="G42" s="36">
        <f>+G30+G41</f>
        <v>416351000</v>
      </c>
      <c r="H42" s="36">
        <f>+H30+H41</f>
        <v>440799000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413949000</v>
      </c>
      <c r="G5" s="4">
        <v>446738000</v>
      </c>
      <c r="H5" s="4">
        <v>475585000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108619000</v>
      </c>
      <c r="G7" s="5">
        <f>SUM(G8:G19)</f>
        <v>116926000</v>
      </c>
      <c r="H7" s="5">
        <f>SUM(H8:H19)</f>
        <v>123004000</v>
      </c>
    </row>
    <row r="8" spans="1:8" ht="13.5">
      <c r="A8" s="25"/>
      <c r="B8" s="25"/>
      <c r="C8" s="25"/>
      <c r="D8" s="25"/>
      <c r="E8" s="30" t="s">
        <v>9</v>
      </c>
      <c r="F8" s="12">
        <v>93619000</v>
      </c>
      <c r="G8" s="12">
        <v>101926000</v>
      </c>
      <c r="H8" s="12">
        <v>108004000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15000000</v>
      </c>
      <c r="G11" s="12">
        <v>15000000</v>
      </c>
      <c r="H11" s="12">
        <v>15000000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9134000</v>
      </c>
      <c r="G20" s="4">
        <f>SUM(G21:G29)</f>
        <v>2100000</v>
      </c>
      <c r="H20" s="4">
        <f>SUM(H21:H29)</f>
        <v>2100000</v>
      </c>
    </row>
    <row r="21" spans="1:8" ht="13.5">
      <c r="A21" s="25"/>
      <c r="B21" s="25"/>
      <c r="C21" s="25"/>
      <c r="D21" s="25"/>
      <c r="E21" s="30" t="s">
        <v>22</v>
      </c>
      <c r="F21" s="21">
        <v>2000000</v>
      </c>
      <c r="G21" s="21">
        <v>2100000</v>
      </c>
      <c r="H21" s="21">
        <v>2100000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7134000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531702000</v>
      </c>
      <c r="G30" s="20">
        <f>+G5+G6+G7+G20</f>
        <v>565764000</v>
      </c>
      <c r="H30" s="20">
        <f>+H5+H6+H7+H20</f>
        <v>600689000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9041000</v>
      </c>
      <c r="G32" s="4">
        <f>SUM(G33:G38)</f>
        <v>8481000</v>
      </c>
      <c r="H32" s="4">
        <f>SUM(H33:H38)</f>
        <v>10446000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9041000</v>
      </c>
      <c r="G34" s="12">
        <v>8481000</v>
      </c>
      <c r="H34" s="12">
        <v>10446000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2700000</v>
      </c>
      <c r="H39" s="4">
        <f>SUM(H40:H40)</f>
        <v>2000000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>
        <v>2700000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9041000</v>
      </c>
      <c r="G41" s="36">
        <f>+G32+G39</f>
        <v>11181000</v>
      </c>
      <c r="H41" s="36">
        <f>+H32+H39</f>
        <v>12446000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540743000</v>
      </c>
      <c r="G42" s="36">
        <f>+G30+G41</f>
        <v>576945000</v>
      </c>
      <c r="H42" s="36">
        <f>+H30+H41</f>
        <v>613135000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162853000</v>
      </c>
      <c r="G5" s="4">
        <v>176158000</v>
      </c>
      <c r="H5" s="4">
        <v>188021000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36831000</v>
      </c>
      <c r="G7" s="5">
        <f>SUM(G8:G19)</f>
        <v>34346000</v>
      </c>
      <c r="H7" s="5">
        <f>SUM(H8:H19)</f>
        <v>36187000</v>
      </c>
    </row>
    <row r="8" spans="1:8" ht="13.5">
      <c r="A8" s="25"/>
      <c r="B8" s="25"/>
      <c r="C8" s="25"/>
      <c r="D8" s="25"/>
      <c r="E8" s="30" t="s">
        <v>9</v>
      </c>
      <c r="F8" s="12">
        <v>31831000</v>
      </c>
      <c r="G8" s="12">
        <v>34346000</v>
      </c>
      <c r="H8" s="12">
        <v>36187000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5000000</v>
      </c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9099000</v>
      </c>
      <c r="G20" s="4">
        <f>SUM(G21:G29)</f>
        <v>10200000</v>
      </c>
      <c r="H20" s="4">
        <f>SUM(H21:H29)</f>
        <v>9300000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1099000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5000000</v>
      </c>
      <c r="G26" s="12">
        <v>7000000</v>
      </c>
      <c r="H26" s="12">
        <v>6000000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208783000</v>
      </c>
      <c r="G30" s="20">
        <f>+G5+G6+G7+G20</f>
        <v>220704000</v>
      </c>
      <c r="H30" s="20">
        <f>+H5+H6+H7+H20</f>
        <v>233508000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11533000</v>
      </c>
      <c r="G32" s="4">
        <f>SUM(G33:G38)</f>
        <v>10818000</v>
      </c>
      <c r="H32" s="4">
        <f>SUM(H33:H38)</f>
        <v>13324000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11533000</v>
      </c>
      <c r="G34" s="12">
        <v>10818000</v>
      </c>
      <c r="H34" s="12">
        <v>13324000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11533000</v>
      </c>
      <c r="G41" s="36">
        <f>+G32+G39</f>
        <v>10818000</v>
      </c>
      <c r="H41" s="36">
        <f>+H32+H39</f>
        <v>13324000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220316000</v>
      </c>
      <c r="G42" s="36">
        <f>+G30+G41</f>
        <v>231522000</v>
      </c>
      <c r="H42" s="36">
        <f>+H30+H41</f>
        <v>246832000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133584000</v>
      </c>
      <c r="G5" s="4">
        <v>143659000</v>
      </c>
      <c r="H5" s="4">
        <v>152370000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26655000</v>
      </c>
      <c r="G7" s="5">
        <f>SUM(G8:G19)</f>
        <v>28685000</v>
      </c>
      <c r="H7" s="5">
        <f>SUM(H8:H19)</f>
        <v>30170000</v>
      </c>
    </row>
    <row r="8" spans="1:8" ht="13.5">
      <c r="A8" s="25"/>
      <c r="B8" s="25"/>
      <c r="C8" s="25"/>
      <c r="D8" s="25"/>
      <c r="E8" s="30" t="s">
        <v>9</v>
      </c>
      <c r="F8" s="12">
        <v>26655000</v>
      </c>
      <c r="G8" s="12">
        <v>28685000</v>
      </c>
      <c r="H8" s="12">
        <v>30170000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2900000</v>
      </c>
      <c r="G20" s="4">
        <f>SUM(G21:G29)</f>
        <v>1900000</v>
      </c>
      <c r="H20" s="4">
        <f>SUM(H21:H29)</f>
        <v>1900000</v>
      </c>
    </row>
    <row r="21" spans="1:8" ht="13.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163139000</v>
      </c>
      <c r="G30" s="20">
        <f>+G5+G6+G7+G20</f>
        <v>174244000</v>
      </c>
      <c r="H30" s="20">
        <f>+H5+H6+H7+H20</f>
        <v>184440000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9183000</v>
      </c>
      <c r="G32" s="4">
        <f>SUM(G33:G38)</f>
        <v>8613000</v>
      </c>
      <c r="H32" s="4">
        <f>SUM(H33:H38)</f>
        <v>10609000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9183000</v>
      </c>
      <c r="G34" s="12">
        <v>8613000</v>
      </c>
      <c r="H34" s="12">
        <v>10609000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9183000</v>
      </c>
      <c r="G41" s="36">
        <f>+G32+G39</f>
        <v>8613000</v>
      </c>
      <c r="H41" s="36">
        <f>+H32+H39</f>
        <v>10609000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172322000</v>
      </c>
      <c r="G42" s="36">
        <f>+G30+G41</f>
        <v>182857000</v>
      </c>
      <c r="H42" s="36">
        <f>+H30+H41</f>
        <v>195049000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998515000</v>
      </c>
      <c r="G5" s="4">
        <v>1086980000</v>
      </c>
      <c r="H5" s="4">
        <v>1174382000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498281000</v>
      </c>
      <c r="G7" s="5">
        <f>SUM(G8:G19)</f>
        <v>555576000</v>
      </c>
      <c r="H7" s="5">
        <f>SUM(H8:H19)</f>
        <v>580944000</v>
      </c>
    </row>
    <row r="8" spans="1:8" ht="13.5">
      <c r="A8" s="25"/>
      <c r="B8" s="25"/>
      <c r="C8" s="25"/>
      <c r="D8" s="25"/>
      <c r="E8" s="30" t="s">
        <v>9</v>
      </c>
      <c r="F8" s="12">
        <v>451056000</v>
      </c>
      <c r="G8" s="12">
        <v>492865000</v>
      </c>
      <c r="H8" s="12">
        <v>523460000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2225000</v>
      </c>
      <c r="G13" s="21">
        <v>2348000</v>
      </c>
      <c r="H13" s="21">
        <v>2484000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45000000</v>
      </c>
      <c r="G16" s="12">
        <v>60363000</v>
      </c>
      <c r="H16" s="12">
        <v>55000000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12133000</v>
      </c>
      <c r="G20" s="4">
        <f>SUM(G21:G29)</f>
        <v>3000000</v>
      </c>
      <c r="H20" s="4">
        <f>SUM(H21:H29)</f>
        <v>3200000</v>
      </c>
    </row>
    <row r="21" spans="1:8" ht="13.5">
      <c r="A21" s="25"/>
      <c r="B21" s="25"/>
      <c r="C21" s="25"/>
      <c r="D21" s="25"/>
      <c r="E21" s="30" t="s">
        <v>22</v>
      </c>
      <c r="F21" s="21">
        <v>2700000</v>
      </c>
      <c r="G21" s="21">
        <v>3000000</v>
      </c>
      <c r="H21" s="21">
        <v>3200000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9433000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1508929000</v>
      </c>
      <c r="G30" s="20">
        <f>+G5+G6+G7+G20</f>
        <v>1645556000</v>
      </c>
      <c r="H30" s="20">
        <f>+H5+H6+H7+H20</f>
        <v>1758526000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468954000</v>
      </c>
      <c r="G32" s="4">
        <f>SUM(G33:G38)</f>
        <v>770039000</v>
      </c>
      <c r="H32" s="4">
        <f>SUM(H33:H38)</f>
        <v>639892000</v>
      </c>
    </row>
    <row r="33" spans="1:8" ht="13.5">
      <c r="A33" s="25"/>
      <c r="B33" s="25"/>
      <c r="C33" s="25"/>
      <c r="D33" s="25"/>
      <c r="E33" s="30" t="s">
        <v>16</v>
      </c>
      <c r="F33" s="12">
        <v>408354000</v>
      </c>
      <c r="G33" s="12">
        <v>530347000</v>
      </c>
      <c r="H33" s="12">
        <v>388695000</v>
      </c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60600000</v>
      </c>
      <c r="G37" s="12">
        <v>239692000</v>
      </c>
      <c r="H37" s="12">
        <v>251197000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2800000</v>
      </c>
      <c r="G39" s="4">
        <f>SUM(G40:G40)</f>
        <v>1260000</v>
      </c>
      <c r="H39" s="4">
        <f>SUM(H40:H40)</f>
        <v>1330000</v>
      </c>
    </row>
    <row r="40" spans="1:8" ht="13.5">
      <c r="A40" s="25"/>
      <c r="B40" s="25"/>
      <c r="C40" s="25"/>
      <c r="D40" s="25"/>
      <c r="E40" s="30" t="s">
        <v>23</v>
      </c>
      <c r="F40" s="21">
        <v>2800000</v>
      </c>
      <c r="G40" s="21">
        <v>1260000</v>
      </c>
      <c r="H40" s="21">
        <v>1330000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471754000</v>
      </c>
      <c r="G41" s="36">
        <f>+G32+G39</f>
        <v>771299000</v>
      </c>
      <c r="H41" s="36">
        <f>+H32+H39</f>
        <v>641222000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1980683000</v>
      </c>
      <c r="G42" s="36">
        <f>+G30+G41</f>
        <v>2416855000</v>
      </c>
      <c r="H42" s="36">
        <f>+H30+H41</f>
        <v>2399748000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customHeight="1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45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46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47</v>
      </c>
      <c r="F124" s="40"/>
      <c r="G124" s="40"/>
      <c r="H124" s="40"/>
    </row>
    <row r="125" spans="5:8" ht="12.75">
      <c r="E125" s="1" t="s">
        <v>48</v>
      </c>
      <c r="F125" s="24">
        <v>98858000</v>
      </c>
      <c r="G125" s="24">
        <v>108539000</v>
      </c>
      <c r="H125" s="24">
        <v>118748000</v>
      </c>
    </row>
    <row r="126" spans="5:8" ht="12.75">
      <c r="E126" s="1" t="s">
        <v>49</v>
      </c>
      <c r="F126" s="24">
        <v>97143000</v>
      </c>
      <c r="G126" s="24">
        <v>106757000</v>
      </c>
      <c r="H126" s="24">
        <v>116911000</v>
      </c>
    </row>
    <row r="127" spans="5:8" ht="12.75">
      <c r="E127" s="1" t="s">
        <v>50</v>
      </c>
      <c r="F127" s="24">
        <v>163684000</v>
      </c>
      <c r="G127" s="24">
        <v>180642000</v>
      </c>
      <c r="H127" s="24">
        <v>198657000</v>
      </c>
    </row>
    <row r="128" spans="5:8" ht="12.75">
      <c r="E128" s="1" t="s">
        <v>51</v>
      </c>
      <c r="F128" s="24">
        <v>55309000</v>
      </c>
      <c r="G128" s="24">
        <v>61425000</v>
      </c>
      <c r="H128" s="24">
        <v>67978000</v>
      </c>
    </row>
    <row r="129" spans="5:8" ht="12.75">
      <c r="E129" s="1" t="s">
        <v>52</v>
      </c>
      <c r="F129" s="24">
        <v>41230000</v>
      </c>
      <c r="G129" s="24">
        <v>45487000</v>
      </c>
      <c r="H129" s="24">
        <v>50008000</v>
      </c>
    </row>
    <row r="130" spans="5:8" ht="12.75">
      <c r="E130" s="39"/>
      <c r="F130" s="40"/>
      <c r="G130" s="40"/>
      <c r="H130" s="40"/>
    </row>
    <row r="131" spans="5:8" ht="12.75">
      <c r="E131" s="39" t="s">
        <v>53</v>
      </c>
      <c r="F131" s="40"/>
      <c r="G131" s="40"/>
      <c r="H131" s="40"/>
    </row>
    <row r="132" spans="5:8" ht="12.75">
      <c r="E132" s="1" t="s">
        <v>48</v>
      </c>
      <c r="F132" s="24">
        <v>72949000</v>
      </c>
      <c r="G132" s="24">
        <v>78140000</v>
      </c>
      <c r="H132" s="24">
        <v>82771000</v>
      </c>
    </row>
    <row r="133" spans="5:8" ht="12.75">
      <c r="E133" s="1" t="s">
        <v>49</v>
      </c>
      <c r="F133" s="24">
        <v>71683000</v>
      </c>
      <c r="G133" s="24">
        <v>76857000</v>
      </c>
      <c r="H133" s="24">
        <v>81491000</v>
      </c>
    </row>
    <row r="134" spans="5:8" ht="12.75">
      <c r="E134" s="1" t="s">
        <v>50</v>
      </c>
      <c r="F134" s="24">
        <v>120786000</v>
      </c>
      <c r="G134" s="24">
        <v>130049000</v>
      </c>
      <c r="H134" s="24">
        <v>138470000</v>
      </c>
    </row>
    <row r="135" spans="5:8" ht="12.75">
      <c r="E135" s="1" t="s">
        <v>51</v>
      </c>
      <c r="F135" s="24">
        <v>40813000</v>
      </c>
      <c r="G135" s="24">
        <v>44222000</v>
      </c>
      <c r="H135" s="24">
        <v>47383000</v>
      </c>
    </row>
    <row r="136" spans="5:8" ht="12.75">
      <c r="E136" s="1" t="s">
        <v>52</v>
      </c>
      <c r="F136" s="24">
        <v>30424000</v>
      </c>
      <c r="G136" s="24">
        <v>32748000</v>
      </c>
      <c r="H136" s="24">
        <v>34857000</v>
      </c>
    </row>
    <row r="137" spans="5:8" ht="12.75">
      <c r="E137" s="39"/>
      <c r="F137" s="40"/>
      <c r="G137" s="40"/>
      <c r="H137" s="40"/>
    </row>
    <row r="138" spans="5:8" ht="12.75">
      <c r="E138" s="39" t="s">
        <v>54</v>
      </c>
      <c r="F138" s="40"/>
      <c r="G138" s="40"/>
      <c r="H138" s="40"/>
    </row>
    <row r="139" spans="5:8" ht="12.75">
      <c r="E139" s="1" t="s">
        <v>48</v>
      </c>
      <c r="F139" s="24"/>
      <c r="G139" s="24"/>
      <c r="H139" s="24"/>
    </row>
    <row r="140" spans="5:8" ht="12.75">
      <c r="E140" s="1" t="s">
        <v>49</v>
      </c>
      <c r="F140" s="24"/>
      <c r="G140" s="24"/>
      <c r="H140" s="24"/>
    </row>
    <row r="141" spans="5:8" ht="12.75">
      <c r="E141" s="1" t="s">
        <v>50</v>
      </c>
      <c r="F141" s="24"/>
      <c r="G141" s="24"/>
      <c r="H141" s="24"/>
    </row>
    <row r="142" spans="5:8" ht="12.75">
      <c r="E142" s="1" t="s">
        <v>51</v>
      </c>
      <c r="F142" s="24"/>
      <c r="G142" s="24"/>
      <c r="H142" s="24"/>
    </row>
    <row r="143" spans="5:8" ht="12.75">
      <c r="E143" s="1" t="s">
        <v>52</v>
      </c>
      <c r="F143" s="24"/>
      <c r="G143" s="24"/>
      <c r="H143" s="24"/>
    </row>
    <row r="144" spans="5:8" ht="12.75">
      <c r="E144" s="39"/>
      <c r="F144" s="40"/>
      <c r="G144" s="40"/>
      <c r="H144" s="40"/>
    </row>
    <row r="145" spans="5:8" ht="12.75">
      <c r="E145" s="39"/>
      <c r="F145" s="40"/>
      <c r="G145" s="40"/>
      <c r="H145" s="40"/>
    </row>
    <row r="146" spans="5:8" ht="12.75">
      <c r="E146" s="39" t="s">
        <v>55</v>
      </c>
      <c r="F146" s="40"/>
      <c r="G146" s="40"/>
      <c r="H146" s="40"/>
    </row>
    <row r="147" spans="5:8" ht="12.75">
      <c r="E147" s="39"/>
      <c r="F147" s="40"/>
      <c r="G147" s="40"/>
      <c r="H147" s="40"/>
    </row>
    <row r="148" spans="5:8" ht="12.75">
      <c r="E148" s="1" t="s">
        <v>48</v>
      </c>
      <c r="F148" s="24">
        <v>111829000</v>
      </c>
      <c r="G148" s="24">
        <v>122310000</v>
      </c>
      <c r="H148" s="24">
        <v>129981000</v>
      </c>
    </row>
    <row r="149" spans="5:8" ht="12.75">
      <c r="E149" s="1" t="s">
        <v>49</v>
      </c>
      <c r="F149" s="24">
        <v>88525000</v>
      </c>
      <c r="G149" s="24">
        <v>96822000</v>
      </c>
      <c r="H149" s="24">
        <v>102894000</v>
      </c>
    </row>
    <row r="150" spans="5:8" ht="12.75">
      <c r="E150" s="1" t="s">
        <v>50</v>
      </c>
      <c r="F150" s="24">
        <v>176347000</v>
      </c>
      <c r="G150" s="24">
        <v>192876000</v>
      </c>
      <c r="H150" s="24">
        <v>204972000</v>
      </c>
    </row>
    <row r="151" spans="5:8" ht="12.75">
      <c r="E151" s="1" t="s">
        <v>51</v>
      </c>
      <c r="F151" s="24">
        <v>31421000</v>
      </c>
      <c r="G151" s="24">
        <v>34366000</v>
      </c>
      <c r="H151" s="24">
        <v>36521000</v>
      </c>
    </row>
    <row r="152" spans="5:8" ht="12.75">
      <c r="E152" s="1" t="s">
        <v>52</v>
      </c>
      <c r="F152" s="24">
        <v>37935000</v>
      </c>
      <c r="G152" s="24">
        <v>41491000</v>
      </c>
      <c r="H152" s="24">
        <v>44093000</v>
      </c>
    </row>
    <row r="153" spans="5:8" ht="12.75">
      <c r="E153" s="39"/>
      <c r="F153" s="40"/>
      <c r="G153" s="40"/>
      <c r="H153" s="40"/>
    </row>
    <row r="154" spans="5:8" ht="12.75">
      <c r="E154" s="39"/>
      <c r="F154" s="40"/>
      <c r="G154" s="40"/>
      <c r="H154" s="40"/>
    </row>
    <row r="155" spans="5:8" ht="12.75">
      <c r="E155" s="39" t="s">
        <v>56</v>
      </c>
      <c r="F155" s="40"/>
      <c r="G155" s="40"/>
      <c r="H155" s="40"/>
    </row>
    <row r="156" spans="5:8" ht="12.75">
      <c r="E156" s="39"/>
      <c r="F156" s="40"/>
      <c r="G156" s="40"/>
      <c r="H156" s="40"/>
    </row>
    <row r="157" spans="5:8" ht="12.75">
      <c r="E157" s="1" t="s">
        <v>48</v>
      </c>
      <c r="F157" s="24">
        <v>15600000</v>
      </c>
      <c r="G157" s="24">
        <v>69692000</v>
      </c>
      <c r="H157" s="24">
        <v>71197000</v>
      </c>
    </row>
    <row r="158" spans="5:8" ht="12.75">
      <c r="E158" s="1" t="s">
        <v>49</v>
      </c>
      <c r="F158" s="24">
        <v>15000000</v>
      </c>
      <c r="G158" s="24">
        <v>43000000</v>
      </c>
      <c r="H158" s="24">
        <v>45000000</v>
      </c>
    </row>
    <row r="159" spans="5:8" ht="12.75">
      <c r="E159" s="1" t="s">
        <v>50</v>
      </c>
      <c r="F159" s="24">
        <v>10000000</v>
      </c>
      <c r="G159" s="24">
        <v>39000000</v>
      </c>
      <c r="H159" s="24">
        <v>43000000</v>
      </c>
    </row>
    <row r="160" spans="5:8" ht="12.75">
      <c r="E160" s="1" t="s">
        <v>51</v>
      </c>
      <c r="F160" s="24">
        <v>10000000</v>
      </c>
      <c r="G160" s="24">
        <v>44000000</v>
      </c>
      <c r="H160" s="24">
        <v>47000000</v>
      </c>
    </row>
    <row r="161" spans="5:8" ht="12.75">
      <c r="E161" s="1" t="s">
        <v>52</v>
      </c>
      <c r="F161" s="24">
        <v>10000000</v>
      </c>
      <c r="G161" s="24">
        <v>44000000</v>
      </c>
      <c r="H161" s="24">
        <v>45000000</v>
      </c>
    </row>
    <row r="162" spans="5:8" ht="12.75">
      <c r="E162" s="39"/>
      <c r="F162" s="40"/>
      <c r="G162" s="40"/>
      <c r="H162" s="40"/>
    </row>
    <row r="163" spans="5:8" ht="12.75">
      <c r="E163" s="39"/>
      <c r="F163" s="40"/>
      <c r="G163" s="40"/>
      <c r="H163" s="40"/>
    </row>
    <row r="164" spans="5:8" ht="12.75">
      <c r="E164" s="39" t="s">
        <v>57</v>
      </c>
      <c r="F164" s="40"/>
      <c r="G164" s="40"/>
      <c r="H164" s="40"/>
    </row>
    <row r="165" spans="5:8" ht="12.75">
      <c r="E165" s="39"/>
      <c r="F165" s="40"/>
      <c r="G165" s="40"/>
      <c r="H165" s="40"/>
    </row>
    <row r="166" spans="5:8" ht="12.75">
      <c r="E166" s="1" t="s">
        <v>48</v>
      </c>
      <c r="F166" s="24">
        <v>14500000</v>
      </c>
      <c r="G166" s="24">
        <v>15500000</v>
      </c>
      <c r="H166" s="24">
        <v>14000000</v>
      </c>
    </row>
    <row r="167" spans="5:8" ht="12.75">
      <c r="E167" s="1" t="s">
        <v>49</v>
      </c>
      <c r="F167" s="24">
        <v>7000000</v>
      </c>
      <c r="G167" s="24">
        <v>11000000</v>
      </c>
      <c r="H167" s="24">
        <v>11000000</v>
      </c>
    </row>
    <row r="168" spans="5:8" ht="12.75">
      <c r="E168" s="1" t="s">
        <v>50</v>
      </c>
      <c r="F168" s="24">
        <v>8000000</v>
      </c>
      <c r="G168" s="24">
        <v>12000000</v>
      </c>
      <c r="H168" s="24">
        <v>11000000</v>
      </c>
    </row>
    <row r="169" spans="5:8" ht="12.75">
      <c r="E169" s="1" t="s">
        <v>51</v>
      </c>
      <c r="F169" s="24">
        <v>7500000</v>
      </c>
      <c r="G169" s="24">
        <v>10500000</v>
      </c>
      <c r="H169" s="24">
        <v>10000000</v>
      </c>
    </row>
    <row r="170" spans="5:8" ht="12.75">
      <c r="E170" s="1" t="s">
        <v>52</v>
      </c>
      <c r="F170" s="24">
        <v>8000000</v>
      </c>
      <c r="G170" s="24">
        <v>11363000</v>
      </c>
      <c r="H170" s="24">
        <v>9000000</v>
      </c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56:H156"/>
    <mergeCell ref="E162:H162"/>
    <mergeCell ref="E163:H163"/>
    <mergeCell ref="E164:H164"/>
    <mergeCell ref="E165:H165"/>
    <mergeCell ref="E120:H120"/>
    <mergeCell ref="E145:H145"/>
    <mergeCell ref="E146:H146"/>
    <mergeCell ref="E147:H147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58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158173000</v>
      </c>
      <c r="G5" s="4">
        <v>175415000</v>
      </c>
      <c r="H5" s="4">
        <v>192196000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58843000</v>
      </c>
      <c r="G7" s="5">
        <f>SUM(G8:G19)</f>
        <v>31078000</v>
      </c>
      <c r="H7" s="5">
        <f>SUM(H8:H19)</f>
        <v>39713000</v>
      </c>
    </row>
    <row r="8" spans="1:8" ht="13.5">
      <c r="A8" s="25"/>
      <c r="B8" s="25"/>
      <c r="C8" s="25"/>
      <c r="D8" s="25"/>
      <c r="E8" s="30" t="s">
        <v>9</v>
      </c>
      <c r="F8" s="12">
        <v>58843000</v>
      </c>
      <c r="G8" s="12">
        <v>31078000</v>
      </c>
      <c r="H8" s="12">
        <v>32713000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4339000</v>
      </c>
      <c r="G20" s="4">
        <f>SUM(G21:G29)</f>
        <v>3000000</v>
      </c>
      <c r="H20" s="4">
        <f>SUM(H21:H29)</f>
        <v>3200000</v>
      </c>
    </row>
    <row r="21" spans="1:8" ht="13.5">
      <c r="A21" s="25"/>
      <c r="B21" s="25"/>
      <c r="C21" s="25"/>
      <c r="D21" s="25"/>
      <c r="E21" s="30" t="s">
        <v>22</v>
      </c>
      <c r="F21" s="21">
        <v>2700000</v>
      </c>
      <c r="G21" s="21">
        <v>3000000</v>
      </c>
      <c r="H21" s="21">
        <v>3200000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1639000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221355000</v>
      </c>
      <c r="G30" s="20">
        <f>+G5+G6+G7+G20</f>
        <v>209493000</v>
      </c>
      <c r="H30" s="20">
        <f>+H5+H6+H7+H20</f>
        <v>235109000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13328000</v>
      </c>
      <c r="G32" s="4">
        <f>SUM(G33:G38)</f>
        <v>12502000</v>
      </c>
      <c r="H32" s="4">
        <f>SUM(H33:H38)</f>
        <v>15398000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13328000</v>
      </c>
      <c r="G34" s="12">
        <v>12502000</v>
      </c>
      <c r="H34" s="12">
        <v>15398000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13328000</v>
      </c>
      <c r="G41" s="36">
        <f>+G32+G39</f>
        <v>12502000</v>
      </c>
      <c r="H41" s="36">
        <f>+H32+H39</f>
        <v>15398000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234683000</v>
      </c>
      <c r="G42" s="36">
        <f>+G30+G41</f>
        <v>221995000</v>
      </c>
      <c r="H42" s="36">
        <f>+H30+H41</f>
        <v>250507000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59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474987000</v>
      </c>
      <c r="G5" s="4">
        <v>510894000</v>
      </c>
      <c r="H5" s="4">
        <v>542097000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116702000</v>
      </c>
      <c r="G7" s="5">
        <f>SUM(G8:G19)</f>
        <v>123235000</v>
      </c>
      <c r="H7" s="5">
        <f>SUM(H8:H19)</f>
        <v>130912000</v>
      </c>
    </row>
    <row r="8" spans="1:8" ht="13.5">
      <c r="A8" s="25"/>
      <c r="B8" s="25"/>
      <c r="C8" s="25"/>
      <c r="D8" s="25"/>
      <c r="E8" s="30" t="s">
        <v>9</v>
      </c>
      <c r="F8" s="12">
        <v>98702000</v>
      </c>
      <c r="G8" s="12">
        <v>107485000</v>
      </c>
      <c r="H8" s="12">
        <v>113912000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18000000</v>
      </c>
      <c r="G11" s="12">
        <v>15000000</v>
      </c>
      <c r="H11" s="12">
        <v>15000000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>
        <v>750000</v>
      </c>
      <c r="H12" s="21">
        <v>2000000</v>
      </c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12818000</v>
      </c>
      <c r="G20" s="4">
        <f>SUM(G21:G29)</f>
        <v>7200000</v>
      </c>
      <c r="H20" s="4">
        <f>SUM(H21:H29)</f>
        <v>6700000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7118000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>
        <v>4000000</v>
      </c>
      <c r="G24" s="12">
        <v>5500000</v>
      </c>
      <c r="H24" s="12">
        <v>5000000</v>
      </c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604507000</v>
      </c>
      <c r="G30" s="20">
        <f>+G5+G6+G7+G20</f>
        <v>641329000</v>
      </c>
      <c r="H30" s="20">
        <f>+H5+H6+H7+H20</f>
        <v>679709000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35380000</v>
      </c>
      <c r="G32" s="4">
        <f>SUM(G33:G38)</f>
        <v>33824000</v>
      </c>
      <c r="H32" s="4">
        <f>SUM(H33:H38)</f>
        <v>43684000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34780000</v>
      </c>
      <c r="G34" s="12">
        <v>32624000</v>
      </c>
      <c r="H34" s="12">
        <v>40184000</v>
      </c>
    </row>
    <row r="35" spans="1:8" ht="13.5">
      <c r="A35" s="25"/>
      <c r="B35" s="25"/>
      <c r="C35" s="25"/>
      <c r="D35" s="25"/>
      <c r="E35" s="30" t="s">
        <v>35</v>
      </c>
      <c r="F35" s="12">
        <v>600000</v>
      </c>
      <c r="G35" s="12">
        <v>1200000</v>
      </c>
      <c r="H35" s="12">
        <v>3500000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500000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500000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35880000</v>
      </c>
      <c r="G41" s="36">
        <f>+G32+G39</f>
        <v>33824000</v>
      </c>
      <c r="H41" s="36">
        <f>+H32+H39</f>
        <v>43684000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640387000</v>
      </c>
      <c r="G42" s="36">
        <f>+G30+G41</f>
        <v>675153000</v>
      </c>
      <c r="H42" s="36">
        <f>+H30+H41</f>
        <v>723393000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101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102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103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104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2020-03-26T12:01:16Z</dcterms:created>
  <dcterms:modified xsi:type="dcterms:W3CDTF">2020-03-26T12:01:50Z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